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项目库汇总表" sheetId="1" r:id="rId1"/>
    <sheet name="项目库明细表" sheetId="2" r:id="rId2"/>
    <sheet name="Sheet3" sheetId="3" r:id="rId3"/>
  </sheets>
  <definedNames>
    <definedName name="_xlnm._FilterDatabase" localSheetId="1" hidden="1">项目库明细表!$A$5:$AO$73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<sst xmlns="http://schemas.openxmlformats.org/spreadsheetml/2006/main" count="416" uniqueCount="220">
  <si>
    <t>附件1</t>
  </si>
  <si>
    <r>
      <rPr>
        <u/>
        <sz val="20"/>
        <color theme="1"/>
        <rFont val="方正小标宋简体"/>
        <charset val="134"/>
      </rPr>
      <t>高新区2022</t>
    </r>
    <r>
      <rPr>
        <sz val="20"/>
        <color theme="1"/>
        <rFont val="方正小标宋简体"/>
        <charset val="134"/>
      </rPr>
      <t>年度巩固拓展脱贫攻坚成果和乡村振兴项目库汇总表</t>
    </r>
  </si>
  <si>
    <t>填报单位（盖章）：</t>
  </si>
  <si>
    <t>序号</t>
  </si>
  <si>
    <t>项目类型</t>
  </si>
  <si>
    <t>项目个数</t>
  </si>
  <si>
    <t>项目预算总投资</t>
  </si>
  <si>
    <t>合计</t>
  </si>
  <si>
    <t>1.财政专项扶贫资金</t>
  </si>
  <si>
    <t>2.其他财政资金</t>
  </si>
  <si>
    <t>3.地方债务资金</t>
  </si>
  <si>
    <t>4.易地扶贫搬迁资金</t>
  </si>
  <si>
    <t>5.定点扶贫资金</t>
  </si>
  <si>
    <t>6.东西部协作资金</t>
  </si>
  <si>
    <t>7.社会捐赠资金</t>
  </si>
  <si>
    <t>8.银行贷款资金</t>
  </si>
  <si>
    <t>9.群众自筹</t>
  </si>
  <si>
    <t>总计</t>
  </si>
  <si>
    <t>一、产业扶贫</t>
  </si>
  <si>
    <t>1.种植养殖加工服务</t>
  </si>
  <si>
    <t>2.休闲农业与乡村旅游</t>
  </si>
  <si>
    <t>3.光伏项目</t>
  </si>
  <si>
    <t>4.生态扶贫项目</t>
  </si>
  <si>
    <t>5.其他</t>
  </si>
  <si>
    <t>二、就业扶贫</t>
  </si>
  <si>
    <t>1.外出务工补助</t>
  </si>
  <si>
    <t>2.就业创业补助</t>
  </si>
  <si>
    <t>3.就业创业培训</t>
  </si>
  <si>
    <t>4.技能培训</t>
  </si>
  <si>
    <t>三、易地扶贫搬迁</t>
  </si>
  <si>
    <t>1.集中安置</t>
  </si>
  <si>
    <t>2.分散安置</t>
  </si>
  <si>
    <t>四、公益岗位</t>
  </si>
  <si>
    <t>公益岗位</t>
  </si>
  <si>
    <t>五、教育扶贫</t>
  </si>
  <si>
    <t>1.享受“雨露计划”职业教育补助</t>
  </si>
  <si>
    <t>2.贫困村创业致富带头人创业培训</t>
  </si>
  <si>
    <t>3.其他教育扶贫</t>
  </si>
  <si>
    <t>六、健康扶贫</t>
  </si>
  <si>
    <t>1.参加城乡居民基本医疗保险</t>
  </si>
  <si>
    <t>2.参加大病保险</t>
  </si>
  <si>
    <t>3.接受医疗救助</t>
  </si>
  <si>
    <t>4.参加其他补充医疗保险</t>
  </si>
  <si>
    <t>5.参加意外保险</t>
  </si>
  <si>
    <t>6.接受大病（地方病）救治</t>
  </si>
  <si>
    <t>七、危房改造</t>
  </si>
  <si>
    <t>农村危房改造</t>
  </si>
  <si>
    <t>八、金融扶贫</t>
  </si>
  <si>
    <t>1.扶贫小额贷款贴息</t>
  </si>
  <si>
    <t>2.扶贫龙头企业合作社等经营主体贷款贴息</t>
  </si>
  <si>
    <t>3.产业保险</t>
  </si>
  <si>
    <t>4.扶贫小额信贷风险补偿金</t>
  </si>
  <si>
    <t>九、生活条件改善</t>
  </si>
  <si>
    <t>1.入户路改造</t>
  </si>
  <si>
    <t>2.解决安全饮水</t>
  </si>
  <si>
    <t>3.厨房厕所圈舍等改造</t>
  </si>
  <si>
    <t>十、综合保障性扶贫</t>
  </si>
  <si>
    <t>1.享受农村居民最低生活保障</t>
  </si>
  <si>
    <t>2.享受特困人员救助供养</t>
  </si>
  <si>
    <t>3.参加城乡居民基本养老保险</t>
  </si>
  <si>
    <t>4.接受留守关爱服务</t>
  </si>
  <si>
    <t>5.接受临时救助</t>
  </si>
  <si>
    <t>十一、村基础设施</t>
  </si>
  <si>
    <t>1.通村、组路道路硬化及护栏</t>
  </si>
  <si>
    <t>2.通生产用电</t>
  </si>
  <si>
    <t>3.通生活用电</t>
  </si>
  <si>
    <t>4.光纤宽带接入</t>
  </si>
  <si>
    <t>5.产业路</t>
  </si>
  <si>
    <t>6.其他</t>
  </si>
  <si>
    <t>十二、村公共服务</t>
  </si>
  <si>
    <t>1.规划保留的村小学改造</t>
  </si>
  <si>
    <t>2.标准化卫生室</t>
  </si>
  <si>
    <t>3.幼儿园建设</t>
  </si>
  <si>
    <t>4.村级文化活动广场</t>
  </si>
  <si>
    <t>十三、项目管理费</t>
  </si>
  <si>
    <t>附件2</t>
  </si>
  <si>
    <r>
      <rPr>
        <u/>
        <sz val="28"/>
        <color theme="1"/>
        <rFont val="方正小标宋简体"/>
        <charset val="134"/>
      </rPr>
      <t>高新区2022</t>
    </r>
    <r>
      <rPr>
        <sz val="28"/>
        <color theme="1"/>
        <rFont val="方正小标宋简体"/>
        <charset val="134"/>
      </rPr>
      <t xml:space="preserve">年度巩固拓展脱贫攻坚成果和乡村振兴项目库明细表 </t>
    </r>
  </si>
  <si>
    <t>项目名称
（自定义名称）</t>
  </si>
  <si>
    <t>项目摘要
（建设内容及规模）</t>
  </si>
  <si>
    <t>项目实施地点</t>
  </si>
  <si>
    <t>规划
年度</t>
  </si>
  <si>
    <t>主管
单位</t>
  </si>
  <si>
    <t>项目
负责
人</t>
  </si>
  <si>
    <t>联系电话</t>
  </si>
  <si>
    <t>项目预算总投资（万元）</t>
  </si>
  <si>
    <t>项目
归属</t>
  </si>
  <si>
    <t>是否纳入年度项目实施计划</t>
  </si>
  <si>
    <t>是否“贫困村提升工程”</t>
  </si>
  <si>
    <t>是否资产收益扶贫</t>
  </si>
  <si>
    <t>是否增加村集体收入</t>
  </si>
  <si>
    <t>是否易地搬迁后扶项目</t>
  </si>
  <si>
    <t>直接受益
贫困人口</t>
  </si>
  <si>
    <t>受益总人口</t>
  </si>
  <si>
    <t>带贫减贫机制</t>
  </si>
  <si>
    <t>绩效目标</t>
  </si>
  <si>
    <t>备注</t>
  </si>
  <si>
    <t>请勿删除</t>
  </si>
  <si>
    <t>镇/办</t>
  </si>
  <si>
    <t>村/社区</t>
  </si>
  <si>
    <t>其中：乡村振兴衔接资金</t>
  </si>
  <si>
    <t>其中：除乡村振兴衔接资金外的资金</t>
  </si>
  <si>
    <t>新建</t>
  </si>
  <si>
    <t>2018年</t>
  </si>
  <si>
    <t>解决“两不愁三保障”项目</t>
  </si>
  <si>
    <t>是</t>
  </si>
  <si>
    <t>小计</t>
  </si>
  <si>
    <t>中央</t>
  </si>
  <si>
    <t>省级</t>
  </si>
  <si>
    <t>市级</t>
  </si>
  <si>
    <t>县级</t>
  </si>
  <si>
    <t>1.其他财政资金</t>
  </si>
  <si>
    <t>2.地方债务资金</t>
  </si>
  <si>
    <t>3.易地扶贫搬迁资金</t>
  </si>
  <si>
    <t>4.定点扶贫资金</t>
  </si>
  <si>
    <t>5.东西部协作资金</t>
  </si>
  <si>
    <t>6.社会捐赠资金</t>
  </si>
  <si>
    <t>7.银行贷款资金</t>
  </si>
  <si>
    <t>8.群众自筹</t>
  </si>
  <si>
    <t>户数
(户)</t>
  </si>
  <si>
    <t>人数
（人）</t>
  </si>
  <si>
    <t>续建</t>
  </si>
  <si>
    <t>2019年</t>
  </si>
  <si>
    <t>巩固提升项目</t>
  </si>
  <si>
    <t>否</t>
  </si>
  <si>
    <t>总 计</t>
  </si>
  <si>
    <t>2020年</t>
  </si>
  <si>
    <t>2021年</t>
  </si>
  <si>
    <t>高新区2022年水田沟村蔬菜种植项目</t>
  </si>
  <si>
    <t>该项目初步规划占地100余亩，种植水稻、蔬菜等。</t>
  </si>
  <si>
    <t>水田沟村</t>
  </si>
  <si>
    <t>2022年</t>
  </si>
  <si>
    <t>社区管理局</t>
  </si>
  <si>
    <t>陈胜利</t>
  </si>
  <si>
    <t>153****9788</t>
  </si>
  <si>
    <t>利用合作社流转村闲置土地，解决全村不能外出务工的劳动能力的就近务工就业，增加收入。</t>
  </si>
  <si>
    <r>
      <rPr>
        <sz val="12"/>
        <color theme="1"/>
        <rFont val="仿宋"/>
        <charset val="134"/>
      </rPr>
      <t>壮大村集体经济，集体经济收入增长10</t>
    </r>
    <r>
      <rPr>
        <sz val="12"/>
        <color theme="1"/>
        <rFont val="SimSun"/>
        <charset val="134"/>
      </rPr>
      <t>％</t>
    </r>
    <r>
      <rPr>
        <sz val="12"/>
        <color theme="1"/>
        <rFont val="仿宋"/>
        <charset val="134"/>
      </rPr>
      <t>，解决剩余劳动力就业。</t>
    </r>
  </si>
  <si>
    <t>高新区2022年任家坝村壮大村集体经济项目</t>
  </si>
  <si>
    <t>扶持村集体经济，由村集体，用于脱贫户和“三类户”就业创业，增加农户家庭和村集体经济收入。</t>
  </si>
  <si>
    <t>高新区</t>
  </si>
  <si>
    <t>任家坝村</t>
  </si>
  <si>
    <t>刘宝祥</t>
  </si>
  <si>
    <t>158****8599</t>
  </si>
  <si>
    <t>解决本村剩余闲置劳动力就业问题，促进农户收入。</t>
  </si>
  <si>
    <t>带动本村120余人就业，家庭收入提升0.25万元/年，村集体经济增收5万元。</t>
  </si>
  <si>
    <t>高新区2022年江安村农业种植配套设施建设项目</t>
  </si>
  <si>
    <t>修复江安村红旗水库下游东干渠1000米，西干渠4000米清淤等。</t>
  </si>
  <si>
    <t>江安村</t>
  </si>
  <si>
    <t>社区管理局临空分局</t>
  </si>
  <si>
    <t>赵远春</t>
  </si>
  <si>
    <t>187****7088</t>
  </si>
  <si>
    <t>1.疏通渠道，使撂荒田地得到复垦；2.解决本村剩余劳动力就业问题；3.增加村民收入；4.带动机场航空旅游产业发展</t>
  </si>
  <si>
    <t>灌溉下游农田2000余亩，粮食增产200吨</t>
  </si>
  <si>
    <t>高新区2022年全胜村发展壮大村集体经济项目</t>
  </si>
  <si>
    <t>以村集体合作社为主体，种植经济林100余亩，带动农户增收。</t>
  </si>
  <si>
    <t>全胜村</t>
  </si>
  <si>
    <t xml:space="preserve">赵远春
</t>
  </si>
  <si>
    <t xml:space="preserve">187****7088
</t>
  </si>
  <si>
    <t>增加村集体经济收入，解决农村剩余劳动力就业，带动农户增收。</t>
  </si>
  <si>
    <t>余河洞社区产业园产业路硬化工程</t>
  </si>
  <si>
    <t>金鸡山200亩甘蔗产业园1.6公里产业路硬化（宽3.5米）。</t>
  </si>
  <si>
    <t>余河洞社区</t>
  </si>
  <si>
    <t>临空办</t>
  </si>
  <si>
    <t>王时勇</t>
  </si>
  <si>
    <t>133****5966</t>
  </si>
  <si>
    <t>发展产业，打造特色民宿、农家乐，带动村民本地就业和旅游业发展，提高村民收入。</t>
  </si>
  <si>
    <t>发展产业，壮大村级集体经济，打造特色民宿、农家乐，带动旅游业，带动村民本地就业，提高村民收入。</t>
  </si>
  <si>
    <t>0</t>
  </si>
  <si>
    <t>1.贫困人口护林员</t>
  </si>
  <si>
    <t>2.贫困人口护路员</t>
  </si>
  <si>
    <t>3.贫困人口护水员</t>
  </si>
  <si>
    <t>4.贫困人口保洁员</t>
  </si>
  <si>
    <t>5.其他贫困人口公益性岗位</t>
  </si>
  <si>
    <t>1</t>
  </si>
  <si>
    <t>高新区2022年职业教育“雨露计划”补助</t>
  </si>
  <si>
    <t>范仰华</t>
  </si>
  <si>
    <t>139****2703</t>
  </si>
  <si>
    <t>为有接收职业教育学生的家庭提供一定的补助，减轻家庭教育负担，改善一定的生活条件。</t>
  </si>
  <si>
    <t>高新区2022年扶贫小额信贷贴息</t>
  </si>
  <si>
    <t>为脱贫户人口发展产业提供资金支持</t>
  </si>
  <si>
    <t>为脱贫户人口发展产业提供资金支持，增加家庭收入，巩固良好生活条件。</t>
  </si>
  <si>
    <t>王家山村农村安全饮水巩固提升工程</t>
  </si>
  <si>
    <t>修建深井1个，全村配套设施管网修建。</t>
  </si>
  <si>
    <t>王家山村</t>
  </si>
  <si>
    <t>社管局农综办</t>
  </si>
  <si>
    <t>卜亚康</t>
  </si>
  <si>
    <t>151****0915</t>
  </si>
  <si>
    <t>解决全村群众人畜饮水</t>
  </si>
  <si>
    <t>2022年高新区农村最低保障金发放</t>
  </si>
  <si>
    <t>用于高新区51个村低保户保障金发放</t>
  </si>
  <si>
    <t>高新区51个村</t>
  </si>
  <si>
    <t>高新区社区管理局民政办</t>
  </si>
  <si>
    <t>李中华</t>
  </si>
  <si>
    <t>0915****135</t>
  </si>
  <si>
    <t>改善脱贫户生活条件</t>
  </si>
  <si>
    <t>保障辖区内低保每月最低生活保障金及时足额发放、保障低保户最低生活收入</t>
  </si>
  <si>
    <t>2022年高新区农村最低保障金发特困人员救助供养发放</t>
  </si>
  <si>
    <t>用于高新区51个村特困供养户保障金发放</t>
  </si>
  <si>
    <t>保障辖区内五保每月最低生活保障金及时足额发放、保障低特困供养户最低生活收入</t>
  </si>
  <si>
    <t>高新区2022年全胜村—江安村主干道提升改造</t>
  </si>
  <si>
    <t>全长3000米，宽5米，作为全胜村、高河村、三中村、江安村、王家山村1.2万人的通行主干道。涉及全胜村2000余米，高河村约1000米。路面严重损毁，约120米路基滑坡垮塌，需要全面提升改造。</t>
  </si>
  <si>
    <t>赵远春
杨晓峰</t>
  </si>
  <si>
    <t>187****7088
185****9009</t>
  </si>
  <si>
    <t>改善提升村民交通出行和生产条件</t>
  </si>
  <si>
    <t>满足5个村1.2万人的安全通行和红旗水库旅游景点的通行</t>
  </si>
  <si>
    <t>高新区2022年江安村产业路建设</t>
  </si>
  <si>
    <t>新修江安村村委会周边500亩余水田生产道路2.5公里</t>
  </si>
  <si>
    <t>壮大村集体经济，促进村民增产增收</t>
  </si>
  <si>
    <t xml:space="preserve">高新区2022年三中村生产道路修复项目
</t>
  </si>
  <si>
    <t xml:space="preserve">  1.修复三中村1、2、3、4、8组生产道路900米，涉及300余亩耕地，主要种植油菜、小麦、玉米；
  2.修复三中村6、7组120亩水田生产道路300米。</t>
  </si>
  <si>
    <t>三中村</t>
  </si>
  <si>
    <t>赵远春
杨丛新</t>
  </si>
  <si>
    <t>187****7088
131****1328</t>
  </si>
  <si>
    <t>236人</t>
  </si>
  <si>
    <t>复垦撂荒土地400余亩，增加粮食产量，提高村民收入</t>
  </si>
  <si>
    <t>复垦撂荒土地400余亩，增加粮食产量</t>
  </si>
  <si>
    <r>
      <rPr>
        <sz val="12"/>
        <color theme="1"/>
        <rFont val="仿宋"/>
        <charset val="134"/>
      </rPr>
      <t>4.</t>
    </r>
    <r>
      <rPr>
        <sz val="12"/>
        <color theme="1"/>
        <rFont val="宋体"/>
        <charset val="134"/>
      </rPr>
      <t>村级文化活动广场</t>
    </r>
  </si>
  <si>
    <r>
      <rPr>
        <sz val="12"/>
        <color theme="1"/>
        <rFont val="Arial"/>
        <charset val="134"/>
      </rPr>
      <t>2022</t>
    </r>
    <r>
      <rPr>
        <sz val="12"/>
        <color theme="1"/>
        <rFont val="宋体"/>
        <charset val="134"/>
      </rPr>
      <t>年项目管理费</t>
    </r>
  </si>
  <si>
    <t>用于扶贫规划编制、实地考察、项目公告公示、印刷费、资金项目检查验收、培训费等方面的经费开支</t>
  </si>
  <si>
    <t>巩固衔接办</t>
  </si>
  <si>
    <t>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</si>
</sst>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color theme="1"/>
      <name val="Arial"/>
      <charset val="134"/>
    </font>
    <font>
      <sz val="16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4"/>
      <color theme="1"/>
      <name val="仿宋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b/>
      <sz val="12"/>
      <color theme="1"/>
      <name val="仿宋_GB2312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20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0"/>
      <color theme="1"/>
      <name val="仿宋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0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"/>
  <sheetViews>
    <sheetView workbookViewId="0">
      <selection activeCell="G48" sqref="G48"/>
    </sheetView>
  </sheetViews>
  <sheetFormatPr defaultColWidth="9" defaultRowHeight="13.5"/>
  <cols>
    <col min="1" max="1" width="6.25" style="38" customWidth="1"/>
    <col min="2" max="2" width="18.3833333333333" style="34" customWidth="1"/>
    <col min="3" max="7" width="9.63333333333333" style="34" customWidth="1"/>
    <col min="8" max="8" width="10.6333333333333" style="34" customWidth="1"/>
    <col min="9" max="13" width="9.63333333333333" style="34" customWidth="1"/>
    <col min="14" max="16384" width="9" style="34"/>
  </cols>
  <sheetData>
    <row r="1" s="34" customFormat="1" ht="20.25" spans="1:2">
      <c r="A1" s="39" t="s">
        <v>0</v>
      </c>
      <c r="B1" s="39"/>
    </row>
    <row r="2" s="34" customFormat="1" ht="42" customHeight="1" spans="1:13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="34" customFormat="1" ht="26.1" customHeight="1" spans="1:13">
      <c r="A3" s="42" t="s">
        <v>2</v>
      </c>
      <c r="B3" s="42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="35" customFormat="1" ht="23.1" customHeight="1" spans="1:13">
      <c r="A4" s="43" t="s">
        <v>3</v>
      </c>
      <c r="B4" s="43" t="s">
        <v>4</v>
      </c>
      <c r="C4" s="44" t="s">
        <v>5</v>
      </c>
      <c r="D4" s="45" t="s">
        <v>6</v>
      </c>
      <c r="E4" s="46"/>
      <c r="F4" s="46"/>
      <c r="G4" s="46"/>
      <c r="H4" s="46"/>
      <c r="I4" s="46"/>
      <c r="J4" s="46"/>
      <c r="K4" s="46"/>
      <c r="L4" s="46"/>
      <c r="M4" s="63"/>
    </row>
    <row r="5" s="36" customFormat="1" ht="37.5" customHeight="1" spans="1:13">
      <c r="A5" s="47"/>
      <c r="B5" s="47"/>
      <c r="C5" s="48"/>
      <c r="D5" s="49" t="s">
        <v>7</v>
      </c>
      <c r="E5" s="50" t="s">
        <v>8</v>
      </c>
      <c r="F5" s="50" t="s">
        <v>9</v>
      </c>
      <c r="G5" s="50" t="s">
        <v>10</v>
      </c>
      <c r="H5" s="50" t="s">
        <v>11</v>
      </c>
      <c r="I5" s="50" t="s">
        <v>12</v>
      </c>
      <c r="J5" s="50" t="s">
        <v>13</v>
      </c>
      <c r="K5" s="50" t="s">
        <v>14</v>
      </c>
      <c r="L5" s="50" t="s">
        <v>15</v>
      </c>
      <c r="M5" s="50" t="s">
        <v>16</v>
      </c>
    </row>
    <row r="6" s="37" customFormat="1" ht="21.95" customHeight="1" spans="1:13">
      <c r="A6" s="51"/>
      <c r="B6" s="52" t="s">
        <v>17</v>
      </c>
      <c r="C6" s="53">
        <f>C7+C13+C18+C21+C23+C34+C36+C42+C46+C52+C59+C64</f>
        <v>14</v>
      </c>
      <c r="D6" s="53">
        <f t="shared" ref="D6:M6" si="0">D7+D13+D18+D21+D23+D34+D36+D42+D46+D52+D59+D64</f>
        <v>2466</v>
      </c>
      <c r="E6" s="53">
        <f t="shared" si="0"/>
        <v>846</v>
      </c>
      <c r="F6" s="53">
        <f t="shared" si="0"/>
        <v>1620</v>
      </c>
      <c r="G6" s="53">
        <f t="shared" si="0"/>
        <v>0</v>
      </c>
      <c r="H6" s="53">
        <f t="shared" si="0"/>
        <v>0</v>
      </c>
      <c r="I6" s="53">
        <f t="shared" si="0"/>
        <v>0</v>
      </c>
      <c r="J6" s="53">
        <f t="shared" si="0"/>
        <v>0</v>
      </c>
      <c r="K6" s="53">
        <f t="shared" si="0"/>
        <v>0</v>
      </c>
      <c r="L6" s="53">
        <f t="shared" si="0"/>
        <v>0</v>
      </c>
      <c r="M6" s="53">
        <f t="shared" si="0"/>
        <v>0</v>
      </c>
    </row>
    <row r="7" s="37" customFormat="1" ht="21.95" customHeight="1" spans="1:13">
      <c r="A7" s="54">
        <v>1</v>
      </c>
      <c r="B7" s="55" t="s">
        <v>18</v>
      </c>
      <c r="C7" s="53">
        <f>C8+C9+C10+C11+C12</f>
        <v>5</v>
      </c>
      <c r="D7" s="53">
        <f t="shared" ref="D7:M7" si="1">D8+D9+D10+D11+D12</f>
        <v>538</v>
      </c>
      <c r="E7" s="53">
        <f t="shared" si="1"/>
        <v>518</v>
      </c>
      <c r="F7" s="53">
        <f t="shared" si="1"/>
        <v>20</v>
      </c>
      <c r="G7" s="53">
        <f t="shared" si="1"/>
        <v>0</v>
      </c>
      <c r="H7" s="53">
        <f t="shared" si="1"/>
        <v>0</v>
      </c>
      <c r="I7" s="53">
        <f t="shared" si="1"/>
        <v>0</v>
      </c>
      <c r="J7" s="53">
        <f t="shared" si="1"/>
        <v>0</v>
      </c>
      <c r="K7" s="53">
        <f t="shared" si="1"/>
        <v>0</v>
      </c>
      <c r="L7" s="53">
        <f t="shared" si="1"/>
        <v>0</v>
      </c>
      <c r="M7" s="53">
        <f t="shared" si="1"/>
        <v>0</v>
      </c>
    </row>
    <row r="8" s="34" customFormat="1" ht="21.95" customHeight="1" spans="1:13">
      <c r="A8" s="54">
        <v>2</v>
      </c>
      <c r="B8" s="56" t="s">
        <v>19</v>
      </c>
      <c r="C8" s="57">
        <v>1</v>
      </c>
      <c r="D8" s="57">
        <v>100</v>
      </c>
      <c r="E8" s="57">
        <v>100</v>
      </c>
      <c r="F8" s="57">
        <v>0</v>
      </c>
      <c r="G8" s="57"/>
      <c r="H8" s="57"/>
      <c r="I8" s="57"/>
      <c r="J8" s="57"/>
      <c r="K8" s="57"/>
      <c r="L8" s="57"/>
      <c r="M8" s="57"/>
    </row>
    <row r="9" s="34" customFormat="1" ht="21.95" customHeight="1" spans="1:13">
      <c r="A9" s="54">
        <v>3</v>
      </c>
      <c r="B9" s="56" t="s">
        <v>20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="34" customFormat="1" ht="21.95" customHeight="1" spans="1:13">
      <c r="A10" s="54">
        <v>4</v>
      </c>
      <c r="B10" s="56" t="s">
        <v>21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="34" customFormat="1" ht="21.95" customHeight="1" spans="1:13">
      <c r="A11" s="54">
        <v>5</v>
      </c>
      <c r="B11" s="56" t="s">
        <v>22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="34" customFormat="1" ht="21.95" customHeight="1" spans="1:13">
      <c r="A12" s="54">
        <v>6</v>
      </c>
      <c r="B12" s="56" t="s">
        <v>23</v>
      </c>
      <c r="C12" s="57">
        <v>4</v>
      </c>
      <c r="D12" s="57">
        <v>438</v>
      </c>
      <c r="E12" s="57">
        <v>418</v>
      </c>
      <c r="F12" s="57">
        <v>20</v>
      </c>
      <c r="G12" s="57"/>
      <c r="H12" s="57"/>
      <c r="I12" s="57"/>
      <c r="J12" s="57"/>
      <c r="K12" s="57"/>
      <c r="L12" s="57"/>
      <c r="M12" s="57"/>
    </row>
    <row r="13" s="37" customFormat="1" ht="21.95" customHeight="1" spans="1:13">
      <c r="A13" s="54">
        <v>7</v>
      </c>
      <c r="B13" s="55" t="s">
        <v>24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</row>
    <row r="14" s="34" customFormat="1" ht="21.95" customHeight="1" spans="1:13">
      <c r="A14" s="54">
        <v>8</v>
      </c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="34" customFormat="1" ht="21.95" customHeight="1" spans="1:13">
      <c r="A15" s="54">
        <v>9</v>
      </c>
      <c r="B15" s="56" t="s">
        <v>26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="34" customFormat="1" ht="21.95" customHeight="1" spans="1:13">
      <c r="A16" s="54">
        <v>10</v>
      </c>
      <c r="B16" s="56" t="s">
        <v>27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</row>
    <row r="17" s="34" customFormat="1" ht="21.95" customHeight="1" spans="1:13">
      <c r="A17" s="54">
        <v>11</v>
      </c>
      <c r="B17" s="56" t="s">
        <v>28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="37" customFormat="1" ht="21.95" customHeight="1" spans="1:13">
      <c r="A18" s="54">
        <v>12</v>
      </c>
      <c r="B18" s="55" t="s">
        <v>29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</row>
    <row r="19" s="34" customFormat="1" ht="21.95" customHeight="1" spans="1:13">
      <c r="A19" s="54">
        <v>13</v>
      </c>
      <c r="B19" s="56" t="s">
        <v>30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</row>
    <row r="20" s="34" customFormat="1" ht="21.95" customHeight="1" spans="1:13">
      <c r="A20" s="54">
        <v>14</v>
      </c>
      <c r="B20" s="56" t="s">
        <v>31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</row>
    <row r="21" s="37" customFormat="1" ht="21.95" customHeight="1" spans="1:13">
      <c r="A21" s="54">
        <v>15</v>
      </c>
      <c r="B21" s="55" t="s">
        <v>32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</row>
    <row r="22" s="34" customFormat="1" ht="21.95" customHeight="1" spans="1:13">
      <c r="A22" s="54">
        <v>16</v>
      </c>
      <c r="B22" s="56" t="s">
        <v>33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</row>
    <row r="23" s="37" customFormat="1" ht="21.95" customHeight="1" spans="1:13">
      <c r="A23" s="54">
        <v>17</v>
      </c>
      <c r="B23" s="55" t="s">
        <v>34</v>
      </c>
      <c r="C23" s="53">
        <f>C24+C25+C26</f>
        <v>1</v>
      </c>
      <c r="D23" s="53">
        <f t="shared" ref="D23:M23" si="2">D24+D25+D26</f>
        <v>60</v>
      </c>
      <c r="E23" s="53">
        <f t="shared" si="2"/>
        <v>60</v>
      </c>
      <c r="F23" s="53">
        <f t="shared" si="2"/>
        <v>0</v>
      </c>
      <c r="G23" s="53">
        <f t="shared" si="2"/>
        <v>0</v>
      </c>
      <c r="H23" s="53">
        <f t="shared" si="2"/>
        <v>0</v>
      </c>
      <c r="I23" s="53">
        <f t="shared" si="2"/>
        <v>0</v>
      </c>
      <c r="J23" s="53">
        <f t="shared" si="2"/>
        <v>0</v>
      </c>
      <c r="K23" s="53">
        <f t="shared" si="2"/>
        <v>0</v>
      </c>
      <c r="L23" s="53">
        <f t="shared" si="2"/>
        <v>0</v>
      </c>
      <c r="M23" s="53">
        <f t="shared" si="2"/>
        <v>0</v>
      </c>
    </row>
    <row r="24" s="34" customFormat="1" ht="30" customHeight="1" spans="1:13">
      <c r="A24" s="54">
        <v>18</v>
      </c>
      <c r="B24" s="56" t="s">
        <v>35</v>
      </c>
      <c r="C24" s="57">
        <v>1</v>
      </c>
      <c r="D24" s="57">
        <v>60</v>
      </c>
      <c r="E24" s="57">
        <v>60</v>
      </c>
      <c r="F24" s="57"/>
      <c r="G24" s="57"/>
      <c r="H24" s="57"/>
      <c r="I24" s="57"/>
      <c r="J24" s="57"/>
      <c r="K24" s="57"/>
      <c r="L24" s="57"/>
      <c r="M24" s="57"/>
    </row>
    <row r="25" s="34" customFormat="1" ht="32.25" customHeight="1" spans="1:13">
      <c r="A25" s="54">
        <v>19</v>
      </c>
      <c r="B25" s="56" t="s">
        <v>36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="34" customFormat="1" ht="21.95" customHeight="1" spans="1:13">
      <c r="A26" s="54">
        <v>20</v>
      </c>
      <c r="B26" s="58" t="s">
        <v>37</v>
      </c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="37" customFormat="1" ht="21.95" customHeight="1" spans="1:13">
      <c r="A27" s="54">
        <v>21</v>
      </c>
      <c r="B27" s="55" t="s">
        <v>38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s="34" customFormat="1" ht="33.75" customHeight="1" spans="1:13">
      <c r="A28" s="54">
        <v>22</v>
      </c>
      <c r="B28" s="56" t="s">
        <v>39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</row>
    <row r="29" s="34" customFormat="1" ht="21.95" customHeight="1" spans="1:13">
      <c r="A29" s="54">
        <v>23</v>
      </c>
      <c r="B29" s="56" t="s">
        <v>40</v>
      </c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</row>
    <row r="30" s="34" customFormat="1" ht="21.95" customHeight="1" spans="1:13">
      <c r="A30" s="54">
        <v>24</v>
      </c>
      <c r="B30" s="58" t="s">
        <v>41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</row>
    <row r="31" s="34" customFormat="1" ht="30.75" customHeight="1" spans="1:13">
      <c r="A31" s="54">
        <v>25</v>
      </c>
      <c r="B31" s="58" t="s">
        <v>42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="34" customFormat="1" ht="21.95" customHeight="1" spans="1:13">
      <c r="A32" s="54">
        <v>26</v>
      </c>
      <c r="B32" s="58" t="s">
        <v>43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</row>
    <row r="33" s="34" customFormat="1" ht="36" customHeight="1" spans="1:13">
      <c r="A33" s="54">
        <v>27</v>
      </c>
      <c r="B33" s="58" t="s">
        <v>44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</row>
    <row r="34" s="34" customFormat="1" ht="21.95" customHeight="1" spans="1:13">
      <c r="A34" s="54">
        <v>28</v>
      </c>
      <c r="B34" s="59" t="s">
        <v>45</v>
      </c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</row>
    <row r="35" s="34" customFormat="1" ht="21.95" customHeight="1" spans="1:13">
      <c r="A35" s="54">
        <v>29</v>
      </c>
      <c r="B35" s="58" t="s">
        <v>46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</row>
    <row r="36" s="37" customFormat="1" ht="21.95" customHeight="1" spans="1:13">
      <c r="A36" s="54">
        <v>30</v>
      </c>
      <c r="B36" s="55" t="s">
        <v>47</v>
      </c>
      <c r="C36" s="53">
        <f>C37+C38+C39+C40+C41</f>
        <v>1</v>
      </c>
      <c r="D36" s="53">
        <f t="shared" ref="D36:M36" si="3">D37+D38+D39+D40+D41</f>
        <v>40</v>
      </c>
      <c r="E36" s="53">
        <f t="shared" si="3"/>
        <v>0</v>
      </c>
      <c r="F36" s="53">
        <f t="shared" si="3"/>
        <v>40</v>
      </c>
      <c r="G36" s="53">
        <f t="shared" si="3"/>
        <v>0</v>
      </c>
      <c r="H36" s="53">
        <f t="shared" si="3"/>
        <v>0</v>
      </c>
      <c r="I36" s="53">
        <f t="shared" si="3"/>
        <v>0</v>
      </c>
      <c r="J36" s="53">
        <f t="shared" si="3"/>
        <v>0</v>
      </c>
      <c r="K36" s="53">
        <f t="shared" si="3"/>
        <v>0</v>
      </c>
      <c r="L36" s="53">
        <f t="shared" si="3"/>
        <v>0</v>
      </c>
      <c r="M36" s="53">
        <f t="shared" si="3"/>
        <v>0</v>
      </c>
    </row>
    <row r="37" s="34" customFormat="1" ht="21.95" customHeight="1" spans="1:13">
      <c r="A37" s="54">
        <v>31</v>
      </c>
      <c r="B37" s="58" t="s">
        <v>48</v>
      </c>
      <c r="C37" s="57">
        <v>1</v>
      </c>
      <c r="D37" s="57">
        <v>40</v>
      </c>
      <c r="E37" s="57"/>
      <c r="F37" s="57">
        <v>40</v>
      </c>
      <c r="G37" s="57"/>
      <c r="H37" s="57"/>
      <c r="I37" s="57"/>
      <c r="J37" s="57"/>
      <c r="K37" s="57"/>
      <c r="L37" s="57"/>
      <c r="M37" s="57"/>
    </row>
    <row r="38" s="34" customFormat="1" ht="40.5" customHeight="1" spans="1:13">
      <c r="A38" s="54">
        <v>32</v>
      </c>
      <c r="B38" s="58" t="s">
        <v>49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="34" customFormat="1" ht="21.95" customHeight="1" spans="1:13">
      <c r="A39" s="54">
        <v>33</v>
      </c>
      <c r="B39" s="60" t="s">
        <v>50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</row>
    <row r="40" s="34" customFormat="1" ht="31.5" customHeight="1" spans="1:13">
      <c r="A40" s="54">
        <v>34</v>
      </c>
      <c r="B40" s="58" t="s">
        <v>51</v>
      </c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="34" customFormat="1" ht="21.95" customHeight="1" spans="1:13">
      <c r="A41" s="54">
        <v>35</v>
      </c>
      <c r="B41" s="60" t="s">
        <v>23</v>
      </c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="37" customFormat="1" ht="21.95" customHeight="1" spans="1:13">
      <c r="A42" s="54">
        <v>36</v>
      </c>
      <c r="B42" s="55" t="s">
        <v>52</v>
      </c>
      <c r="C42" s="53">
        <f>C44+C43+C45</f>
        <v>1</v>
      </c>
      <c r="D42" s="53">
        <f t="shared" ref="D42:M42" si="4">D44+D43+D45</f>
        <v>108</v>
      </c>
      <c r="E42" s="53">
        <f t="shared" si="4"/>
        <v>108</v>
      </c>
      <c r="F42" s="53">
        <f t="shared" si="4"/>
        <v>0</v>
      </c>
      <c r="G42" s="53">
        <f t="shared" si="4"/>
        <v>0</v>
      </c>
      <c r="H42" s="53">
        <f t="shared" si="4"/>
        <v>0</v>
      </c>
      <c r="I42" s="53">
        <f t="shared" si="4"/>
        <v>0</v>
      </c>
      <c r="J42" s="53">
        <f t="shared" si="4"/>
        <v>0</v>
      </c>
      <c r="K42" s="53">
        <f t="shared" si="4"/>
        <v>0</v>
      </c>
      <c r="L42" s="53">
        <f t="shared" si="4"/>
        <v>0</v>
      </c>
      <c r="M42" s="53">
        <f t="shared" si="4"/>
        <v>0</v>
      </c>
    </row>
    <row r="43" s="34" customFormat="1" ht="21.95" customHeight="1" spans="1:13">
      <c r="A43" s="54">
        <v>37</v>
      </c>
      <c r="B43" s="61" t="s">
        <v>53</v>
      </c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</row>
    <row r="44" s="34" customFormat="1" ht="21.95" customHeight="1" spans="1:13">
      <c r="A44" s="54">
        <v>38</v>
      </c>
      <c r="B44" s="61" t="s">
        <v>54</v>
      </c>
      <c r="C44" s="57">
        <v>1</v>
      </c>
      <c r="D44" s="57">
        <v>108</v>
      </c>
      <c r="E44" s="57">
        <v>108</v>
      </c>
      <c r="F44" s="57"/>
      <c r="G44" s="57"/>
      <c r="H44" s="57"/>
      <c r="I44" s="57"/>
      <c r="J44" s="57"/>
      <c r="K44" s="57"/>
      <c r="L44" s="57"/>
      <c r="M44" s="57"/>
    </row>
    <row r="45" s="34" customFormat="1" ht="21.95" customHeight="1" spans="1:13">
      <c r="A45" s="54">
        <v>39</v>
      </c>
      <c r="B45" s="61" t="s">
        <v>55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="37" customFormat="1" ht="21.95" customHeight="1" spans="1:13">
      <c r="A46" s="54">
        <v>40</v>
      </c>
      <c r="B46" s="55" t="s">
        <v>56</v>
      </c>
      <c r="C46" s="53">
        <f>C47+C48+C49+C50+C51</f>
        <v>2</v>
      </c>
      <c r="D46" s="53">
        <f t="shared" ref="D46:M46" si="5">D47+D48+D49+D50+D51</f>
        <v>1390</v>
      </c>
      <c r="E46" s="53">
        <f t="shared" si="5"/>
        <v>0</v>
      </c>
      <c r="F46" s="53">
        <f t="shared" si="5"/>
        <v>1390</v>
      </c>
      <c r="G46" s="53">
        <f t="shared" si="5"/>
        <v>0</v>
      </c>
      <c r="H46" s="53">
        <f t="shared" si="5"/>
        <v>0</v>
      </c>
      <c r="I46" s="53">
        <f t="shared" si="5"/>
        <v>0</v>
      </c>
      <c r="J46" s="53">
        <f t="shared" si="5"/>
        <v>0</v>
      </c>
      <c r="K46" s="53">
        <f t="shared" si="5"/>
        <v>0</v>
      </c>
      <c r="L46" s="53">
        <f t="shared" si="5"/>
        <v>0</v>
      </c>
      <c r="M46" s="53">
        <f t="shared" si="5"/>
        <v>0</v>
      </c>
    </row>
    <row r="47" s="34" customFormat="1" ht="38.25" customHeight="1" spans="1:13">
      <c r="A47" s="54">
        <v>41</v>
      </c>
      <c r="B47" s="61" t="s">
        <v>57</v>
      </c>
      <c r="C47" s="57">
        <v>1</v>
      </c>
      <c r="D47" s="57">
        <v>1130</v>
      </c>
      <c r="E47" s="57"/>
      <c r="F47" s="57">
        <v>1130</v>
      </c>
      <c r="G47" s="57"/>
      <c r="H47" s="57"/>
      <c r="I47" s="57"/>
      <c r="J47" s="57"/>
      <c r="K47" s="57"/>
      <c r="L47" s="57"/>
      <c r="M47" s="57"/>
    </row>
    <row r="48" s="34" customFormat="1" ht="36.75" customHeight="1" spans="1:13">
      <c r="A48" s="54">
        <v>42</v>
      </c>
      <c r="B48" s="61" t="s">
        <v>58</v>
      </c>
      <c r="C48" s="57">
        <v>1</v>
      </c>
      <c r="D48" s="57">
        <v>260</v>
      </c>
      <c r="E48" s="57"/>
      <c r="F48" s="57">
        <v>260</v>
      </c>
      <c r="G48" s="57"/>
      <c r="H48" s="57"/>
      <c r="I48" s="57"/>
      <c r="J48" s="57"/>
      <c r="K48" s="57"/>
      <c r="L48" s="57"/>
      <c r="M48" s="57"/>
    </row>
    <row r="49" s="34" customFormat="1" ht="28.5" customHeight="1" spans="1:13">
      <c r="A49" s="54">
        <v>43</v>
      </c>
      <c r="B49" s="61" t="s">
        <v>59</v>
      </c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</row>
    <row r="50" s="34" customFormat="1" ht="21.95" customHeight="1" spans="1:13">
      <c r="A50" s="54">
        <v>44</v>
      </c>
      <c r="B50" s="61" t="s">
        <v>60</v>
      </c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</row>
    <row r="51" s="34" customFormat="1" ht="21.95" customHeight="1" spans="1:13">
      <c r="A51" s="54">
        <v>45</v>
      </c>
      <c r="B51" s="61" t="s">
        <v>61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="37" customFormat="1" ht="21.95" customHeight="1" spans="1:13">
      <c r="A52" s="54">
        <v>46</v>
      </c>
      <c r="B52" s="55" t="s">
        <v>62</v>
      </c>
      <c r="C52" s="53">
        <f>C53+C54+C55+C56+C57+C58</f>
        <v>3</v>
      </c>
      <c r="D52" s="53">
        <f t="shared" ref="D52:M52" si="6">D53+D54+D55+D56+D57+D58</f>
        <v>320</v>
      </c>
      <c r="E52" s="53">
        <f t="shared" si="6"/>
        <v>150</v>
      </c>
      <c r="F52" s="53">
        <f t="shared" si="6"/>
        <v>170</v>
      </c>
      <c r="G52" s="53">
        <f t="shared" si="6"/>
        <v>0</v>
      </c>
      <c r="H52" s="53">
        <f t="shared" si="6"/>
        <v>0</v>
      </c>
      <c r="I52" s="53">
        <f t="shared" si="6"/>
        <v>0</v>
      </c>
      <c r="J52" s="53">
        <f t="shared" si="6"/>
        <v>0</v>
      </c>
      <c r="K52" s="53">
        <f t="shared" si="6"/>
        <v>0</v>
      </c>
      <c r="L52" s="53">
        <f t="shared" si="6"/>
        <v>0</v>
      </c>
      <c r="M52" s="53">
        <f t="shared" si="6"/>
        <v>0</v>
      </c>
    </row>
    <row r="53" s="34" customFormat="1" ht="37.5" customHeight="1" spans="1:13">
      <c r="A53" s="54">
        <v>47</v>
      </c>
      <c r="B53" s="61" t="s">
        <v>63</v>
      </c>
      <c r="C53" s="57">
        <v>1</v>
      </c>
      <c r="D53" s="57">
        <v>220</v>
      </c>
      <c r="E53" s="57">
        <v>150</v>
      </c>
      <c r="F53" s="57">
        <v>70</v>
      </c>
      <c r="G53" s="57"/>
      <c r="H53" s="57"/>
      <c r="I53" s="57"/>
      <c r="J53" s="57"/>
      <c r="K53" s="57"/>
      <c r="L53" s="57"/>
      <c r="M53" s="57"/>
    </row>
    <row r="54" s="34" customFormat="1" ht="21.95" customHeight="1" spans="1:13">
      <c r="A54" s="54">
        <v>48</v>
      </c>
      <c r="B54" s="61" t="s">
        <v>64</v>
      </c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</row>
    <row r="55" s="34" customFormat="1" ht="21.95" customHeight="1" spans="1:13">
      <c r="A55" s="54">
        <v>49</v>
      </c>
      <c r="B55" s="61" t="s">
        <v>65</v>
      </c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</row>
    <row r="56" s="34" customFormat="1" ht="21.95" customHeight="1" spans="1:13">
      <c r="A56" s="54">
        <v>50</v>
      </c>
      <c r="B56" s="61" t="s">
        <v>66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</row>
    <row r="57" s="34" customFormat="1" ht="21.95" customHeight="1" spans="1:13">
      <c r="A57" s="54">
        <v>51</v>
      </c>
      <c r="B57" s="56" t="s">
        <v>67</v>
      </c>
      <c r="C57" s="57">
        <v>2</v>
      </c>
      <c r="D57" s="57">
        <v>100</v>
      </c>
      <c r="E57" s="57"/>
      <c r="F57" s="57">
        <v>100</v>
      </c>
      <c r="G57" s="57"/>
      <c r="H57" s="57"/>
      <c r="I57" s="57"/>
      <c r="J57" s="57"/>
      <c r="K57" s="57"/>
      <c r="L57" s="57"/>
      <c r="M57" s="57"/>
    </row>
    <row r="58" s="34" customFormat="1" ht="21.95" customHeight="1" spans="1:13">
      <c r="A58" s="54">
        <v>52</v>
      </c>
      <c r="B58" s="60" t="s">
        <v>68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</row>
    <row r="59" s="37" customFormat="1" ht="21.95" customHeight="1" spans="1:13">
      <c r="A59" s="54">
        <v>53</v>
      </c>
      <c r="B59" s="55" t="s">
        <v>69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</row>
    <row r="60" s="34" customFormat="1" ht="27.75" customHeight="1" spans="1:13">
      <c r="A60" s="54">
        <v>54</v>
      </c>
      <c r="B60" s="61" t="s">
        <v>70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</row>
    <row r="61" s="34" customFormat="1" ht="21.95" customHeight="1" spans="1:13">
      <c r="A61" s="54">
        <v>55</v>
      </c>
      <c r="B61" s="60" t="s">
        <v>71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</row>
    <row r="62" s="34" customFormat="1" ht="21.95" customHeight="1" spans="1:13">
      <c r="A62" s="54">
        <v>56</v>
      </c>
      <c r="B62" s="60" t="s">
        <v>72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</row>
    <row r="63" s="34" customFormat="1" ht="21.95" customHeight="1" spans="1:13">
      <c r="A63" s="54">
        <v>57</v>
      </c>
      <c r="B63" s="56" t="s">
        <v>73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</row>
    <row r="64" s="37" customFormat="1" ht="21.95" customHeight="1" spans="1:13">
      <c r="A64" s="54">
        <v>58</v>
      </c>
      <c r="B64" s="62" t="s">
        <v>74</v>
      </c>
      <c r="C64" s="53">
        <v>1</v>
      </c>
      <c r="D64" s="53">
        <v>10</v>
      </c>
      <c r="E64" s="53">
        <v>10</v>
      </c>
      <c r="F64" s="53"/>
      <c r="G64" s="53"/>
      <c r="H64" s="53"/>
      <c r="I64" s="53"/>
      <c r="J64" s="53"/>
      <c r="K64" s="53"/>
      <c r="L64" s="53"/>
      <c r="M64" s="53"/>
    </row>
  </sheetData>
  <mergeCells count="7">
    <mergeCell ref="A1:B1"/>
    <mergeCell ref="A2:M2"/>
    <mergeCell ref="A3:B3"/>
    <mergeCell ref="D4:M4"/>
    <mergeCell ref="A4:A5"/>
    <mergeCell ref="B4:B5"/>
    <mergeCell ref="C4:C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73"/>
  <sheetViews>
    <sheetView tabSelected="1" zoomScale="70" zoomScaleNormal="70" topLeftCell="A50" workbookViewId="0">
      <selection activeCell="AH51" sqref="AH51"/>
    </sheetView>
  </sheetViews>
  <sheetFormatPr defaultColWidth="6.88333333333333" defaultRowHeight="15"/>
  <cols>
    <col min="1" max="1" width="15.3583333333333" style="6" customWidth="1"/>
    <col min="2" max="2" width="14.8166666666667" style="1" customWidth="1"/>
    <col min="3" max="3" width="33.925" style="1" customWidth="1"/>
    <col min="4" max="4" width="5.53333333333333" style="1" customWidth="1"/>
    <col min="5" max="5" width="6.96666666666667" style="1" customWidth="1"/>
    <col min="6" max="6" width="5.88333333333333" style="1" customWidth="1"/>
    <col min="7" max="8" width="6.38333333333333" style="1" customWidth="1"/>
    <col min="9" max="9" width="12.5" style="1" customWidth="1"/>
    <col min="10" max="11" width="6.78333333333333" style="1" customWidth="1"/>
    <col min="12" max="12" width="4.81666666666667" style="1" customWidth="1"/>
    <col min="13" max="15" width="3.56666666666667" style="1" customWidth="1"/>
    <col min="16" max="16" width="6.6" style="1" customWidth="1"/>
    <col min="17" max="23" width="5.35" style="1" customWidth="1"/>
    <col min="24" max="29" width="5.175" style="1" customWidth="1"/>
    <col min="30" max="30" width="5" style="1" customWidth="1"/>
    <col min="31" max="32" width="6.425" style="1" customWidth="1"/>
    <col min="33" max="33" width="20.525" style="1" customWidth="1"/>
    <col min="34" max="34" width="11.2416666666667" style="1" customWidth="1"/>
    <col min="35" max="35" width="4.63333333333333" style="1" customWidth="1"/>
    <col min="36" max="39" width="8" style="1" hidden="1" customWidth="1"/>
    <col min="40" max="40" width="23.3833333333333" style="1" hidden="1" customWidth="1"/>
    <col min="41" max="42" width="8" style="1" hidden="1" customWidth="1"/>
    <col min="43" max="271" width="8" style="1" customWidth="1"/>
    <col min="272" max="16384" width="6.88333333333333" style="1"/>
  </cols>
  <sheetData>
    <row r="1" s="1" customFormat="1" ht="39.75" customHeight="1" spans="1:1">
      <c r="A1" s="7" t="s">
        <v>75</v>
      </c>
    </row>
    <row r="2" s="1" customFormat="1" ht="41.1" customHeight="1" spans="1:34">
      <c r="A2" s="8" t="s">
        <v>76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="2" customFormat="1" ht="30" customHeight="1" spans="1:41">
      <c r="A3" s="10" t="s">
        <v>4</v>
      </c>
      <c r="B3" s="11" t="s">
        <v>77</v>
      </c>
      <c r="C3" s="11" t="s">
        <v>78</v>
      </c>
      <c r="D3" s="11" t="s">
        <v>79</v>
      </c>
      <c r="E3" s="11"/>
      <c r="F3" s="11" t="s">
        <v>80</v>
      </c>
      <c r="G3" s="11" t="s">
        <v>81</v>
      </c>
      <c r="H3" s="11" t="s">
        <v>82</v>
      </c>
      <c r="I3" s="11" t="s">
        <v>83</v>
      </c>
      <c r="J3" s="11" t="s">
        <v>84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 t="s">
        <v>85</v>
      </c>
      <c r="Y3" s="11" t="s">
        <v>86</v>
      </c>
      <c r="Z3" s="11" t="s">
        <v>87</v>
      </c>
      <c r="AA3" s="11" t="s">
        <v>88</v>
      </c>
      <c r="AB3" s="11" t="s">
        <v>89</v>
      </c>
      <c r="AC3" s="11" t="s">
        <v>90</v>
      </c>
      <c r="AD3" s="11" t="s">
        <v>91</v>
      </c>
      <c r="AE3" s="11"/>
      <c r="AF3" s="11" t="s">
        <v>92</v>
      </c>
      <c r="AG3" s="11" t="s">
        <v>93</v>
      </c>
      <c r="AH3" s="11" t="s">
        <v>94</v>
      </c>
      <c r="AI3" s="11" t="s">
        <v>95</v>
      </c>
      <c r="AL3" s="24" t="s">
        <v>96</v>
      </c>
      <c r="AM3" s="25"/>
      <c r="AN3" s="25"/>
      <c r="AO3" s="30"/>
    </row>
    <row r="4" s="2" customFormat="1" ht="30" customHeight="1" spans="1:41">
      <c r="A4" s="10"/>
      <c r="B4" s="11"/>
      <c r="C4" s="11"/>
      <c r="D4" s="11" t="s">
        <v>97</v>
      </c>
      <c r="E4" s="11" t="s">
        <v>98</v>
      </c>
      <c r="F4" s="11"/>
      <c r="G4" s="11"/>
      <c r="H4" s="11"/>
      <c r="I4" s="11"/>
      <c r="J4" s="11" t="s">
        <v>7</v>
      </c>
      <c r="K4" s="11" t="s">
        <v>99</v>
      </c>
      <c r="L4" s="11"/>
      <c r="M4" s="11"/>
      <c r="N4" s="11"/>
      <c r="O4" s="11"/>
      <c r="P4" s="11" t="s">
        <v>100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L4" s="18" t="s">
        <v>101</v>
      </c>
      <c r="AM4" s="18" t="s">
        <v>102</v>
      </c>
      <c r="AN4" s="18" t="s">
        <v>103</v>
      </c>
      <c r="AO4" s="18" t="s">
        <v>104</v>
      </c>
    </row>
    <row r="5" s="2" customFormat="1" ht="78" customHeight="1" spans="1:41">
      <c r="A5" s="10"/>
      <c r="B5" s="11"/>
      <c r="C5" s="11"/>
      <c r="D5" s="11"/>
      <c r="E5" s="11"/>
      <c r="F5" s="11"/>
      <c r="G5" s="11"/>
      <c r="H5" s="11"/>
      <c r="I5" s="11"/>
      <c r="J5" s="11"/>
      <c r="K5" s="11" t="s">
        <v>105</v>
      </c>
      <c r="L5" s="11" t="s">
        <v>106</v>
      </c>
      <c r="M5" s="11" t="s">
        <v>107</v>
      </c>
      <c r="N5" s="11" t="s">
        <v>108</v>
      </c>
      <c r="O5" s="11" t="s">
        <v>109</v>
      </c>
      <c r="P5" s="11" t="s">
        <v>110</v>
      </c>
      <c r="Q5" s="11" t="s">
        <v>111</v>
      </c>
      <c r="R5" s="11" t="s">
        <v>112</v>
      </c>
      <c r="S5" s="11" t="s">
        <v>113</v>
      </c>
      <c r="T5" s="11" t="s">
        <v>114</v>
      </c>
      <c r="U5" s="11" t="s">
        <v>115</v>
      </c>
      <c r="V5" s="11" t="s">
        <v>116</v>
      </c>
      <c r="W5" s="11" t="s">
        <v>117</v>
      </c>
      <c r="X5" s="11"/>
      <c r="Y5" s="11"/>
      <c r="Z5" s="11"/>
      <c r="AA5" s="11"/>
      <c r="AB5" s="11"/>
      <c r="AC5" s="11"/>
      <c r="AD5" s="11" t="s">
        <v>118</v>
      </c>
      <c r="AE5" s="11" t="s">
        <v>119</v>
      </c>
      <c r="AF5" s="11"/>
      <c r="AG5" s="11"/>
      <c r="AH5" s="11"/>
      <c r="AI5" s="11"/>
      <c r="AL5" s="18" t="s">
        <v>120</v>
      </c>
      <c r="AM5" s="18" t="s">
        <v>121</v>
      </c>
      <c r="AN5" s="18" t="s">
        <v>122</v>
      </c>
      <c r="AO5" s="18" t="s">
        <v>123</v>
      </c>
    </row>
    <row r="6" s="3" customFormat="1" ht="35.1" customHeight="1" spans="1:41">
      <c r="A6" s="12" t="s">
        <v>124</v>
      </c>
      <c r="B6" s="13">
        <f>B7+B30+B43+B49+B53+B59+B72</f>
        <v>14</v>
      </c>
      <c r="C6" s="13">
        <f t="shared" ref="C6:W6" si="0">C7+C30+C43+C49+C53+C59+C72</f>
        <v>0</v>
      </c>
      <c r="D6" s="13">
        <f t="shared" si="0"/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  <c r="J6" s="13">
        <f t="shared" si="0"/>
        <v>2466</v>
      </c>
      <c r="K6" s="13">
        <f t="shared" si="0"/>
        <v>846</v>
      </c>
      <c r="L6" s="13">
        <f t="shared" si="0"/>
        <v>718</v>
      </c>
      <c r="M6" s="13">
        <f t="shared" si="0"/>
        <v>68</v>
      </c>
      <c r="N6" s="13">
        <f t="shared" si="0"/>
        <v>60</v>
      </c>
      <c r="O6" s="13">
        <f t="shared" si="0"/>
        <v>0</v>
      </c>
      <c r="P6" s="13">
        <f t="shared" si="0"/>
        <v>1620</v>
      </c>
      <c r="Q6" s="13">
        <f t="shared" si="0"/>
        <v>0</v>
      </c>
      <c r="R6" s="13">
        <f t="shared" si="0"/>
        <v>0</v>
      </c>
      <c r="S6" s="13">
        <f t="shared" si="0"/>
        <v>0</v>
      </c>
      <c r="T6" s="13">
        <f t="shared" si="0"/>
        <v>0</v>
      </c>
      <c r="U6" s="13">
        <f t="shared" si="0"/>
        <v>0</v>
      </c>
      <c r="V6" s="13">
        <f t="shared" si="0"/>
        <v>0</v>
      </c>
      <c r="W6" s="13">
        <f t="shared" si="0"/>
        <v>0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L6" s="18"/>
      <c r="AM6" s="18" t="s">
        <v>125</v>
      </c>
      <c r="AN6" s="18"/>
      <c r="AO6" s="18"/>
    </row>
    <row r="7" s="4" customFormat="1" ht="35.1" customHeight="1" spans="1:41">
      <c r="A7" s="14" t="s">
        <v>18</v>
      </c>
      <c r="B7" s="13">
        <v>5</v>
      </c>
      <c r="C7" s="13"/>
      <c r="D7" s="13"/>
      <c r="E7" s="13"/>
      <c r="F7" s="13"/>
      <c r="G7" s="13"/>
      <c r="H7" s="13"/>
      <c r="I7" s="13"/>
      <c r="J7" s="13">
        <f>J8+J12+J13+J14+J15</f>
        <v>538</v>
      </c>
      <c r="K7" s="13">
        <f t="shared" ref="K7:W7" si="1">K8+K12+K13+K14+K15</f>
        <v>518</v>
      </c>
      <c r="L7" s="13">
        <f t="shared" si="1"/>
        <v>450</v>
      </c>
      <c r="M7" s="13">
        <f t="shared" si="1"/>
        <v>68</v>
      </c>
      <c r="N7" s="13">
        <f t="shared" si="1"/>
        <v>0</v>
      </c>
      <c r="O7" s="13">
        <f t="shared" si="1"/>
        <v>0</v>
      </c>
      <c r="P7" s="13">
        <f t="shared" si="1"/>
        <v>20</v>
      </c>
      <c r="Q7" s="13">
        <f t="shared" si="1"/>
        <v>0</v>
      </c>
      <c r="R7" s="13">
        <f t="shared" si="1"/>
        <v>0</v>
      </c>
      <c r="S7" s="13">
        <f t="shared" si="1"/>
        <v>0</v>
      </c>
      <c r="T7" s="13">
        <f t="shared" si="1"/>
        <v>0</v>
      </c>
      <c r="U7" s="13">
        <f t="shared" si="1"/>
        <v>0</v>
      </c>
      <c r="V7" s="13">
        <f t="shared" si="1"/>
        <v>0</v>
      </c>
      <c r="W7" s="13">
        <f t="shared" si="1"/>
        <v>0</v>
      </c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L7" s="26"/>
      <c r="AM7" s="26" t="s">
        <v>126</v>
      </c>
      <c r="AN7" s="26"/>
      <c r="AO7" s="26"/>
    </row>
    <row r="8" s="1" customFormat="1" ht="109" customHeight="1" spans="1:35">
      <c r="A8" s="15" t="s">
        <v>19</v>
      </c>
      <c r="B8" s="16" t="s">
        <v>127</v>
      </c>
      <c r="C8" s="17" t="s">
        <v>128</v>
      </c>
      <c r="D8" s="16"/>
      <c r="E8" s="16" t="s">
        <v>129</v>
      </c>
      <c r="F8" s="16" t="s">
        <v>130</v>
      </c>
      <c r="G8" s="16" t="s">
        <v>131</v>
      </c>
      <c r="H8" s="16" t="s">
        <v>132</v>
      </c>
      <c r="I8" s="16" t="s">
        <v>133</v>
      </c>
      <c r="J8" s="16">
        <v>100</v>
      </c>
      <c r="K8" s="16">
        <v>100</v>
      </c>
      <c r="L8" s="16">
        <v>100</v>
      </c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 t="s">
        <v>122</v>
      </c>
      <c r="Y8" s="16" t="s">
        <v>104</v>
      </c>
      <c r="Z8" s="16" t="s">
        <v>104</v>
      </c>
      <c r="AA8" s="16" t="s">
        <v>123</v>
      </c>
      <c r="AB8" s="16" t="s">
        <v>104</v>
      </c>
      <c r="AC8" s="16" t="s">
        <v>123</v>
      </c>
      <c r="AD8" s="16">
        <v>46</v>
      </c>
      <c r="AE8" s="16">
        <v>159</v>
      </c>
      <c r="AF8" s="16">
        <v>1838</v>
      </c>
      <c r="AG8" s="16" t="s">
        <v>134</v>
      </c>
      <c r="AH8" s="16" t="s">
        <v>135</v>
      </c>
      <c r="AI8" s="16"/>
    </row>
    <row r="9" s="1" customFormat="1" ht="35.1" customHeight="1" spans="1:35">
      <c r="A9" s="15" t="s">
        <v>20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27"/>
    </row>
    <row r="10" s="1" customFormat="1" ht="35.1" customHeight="1" spans="1:35">
      <c r="A10" s="15" t="s">
        <v>21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27"/>
    </row>
    <row r="11" s="1" customFormat="1" ht="35.1" customHeight="1" spans="1:35">
      <c r="A11" s="15" t="s">
        <v>22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27"/>
    </row>
    <row r="12" s="1" customFormat="1" ht="102" customHeight="1" spans="1:35">
      <c r="A12" s="15" t="s">
        <v>23</v>
      </c>
      <c r="B12" s="15" t="s">
        <v>136</v>
      </c>
      <c r="C12" s="16" t="s">
        <v>137</v>
      </c>
      <c r="D12" s="16" t="s">
        <v>138</v>
      </c>
      <c r="E12" s="16" t="s">
        <v>139</v>
      </c>
      <c r="F12" s="16" t="s">
        <v>130</v>
      </c>
      <c r="G12" s="16" t="s">
        <v>131</v>
      </c>
      <c r="H12" s="16" t="s">
        <v>140</v>
      </c>
      <c r="I12" s="15" t="s">
        <v>141</v>
      </c>
      <c r="J12" s="16">
        <v>100</v>
      </c>
      <c r="K12" s="16">
        <v>100</v>
      </c>
      <c r="L12" s="16">
        <v>100</v>
      </c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 t="s">
        <v>122</v>
      </c>
      <c r="Y12" s="16" t="s">
        <v>104</v>
      </c>
      <c r="Z12" s="16" t="s">
        <v>104</v>
      </c>
      <c r="AA12" s="16" t="s">
        <v>123</v>
      </c>
      <c r="AB12" s="16" t="s">
        <v>104</v>
      </c>
      <c r="AC12" s="16" t="s">
        <v>123</v>
      </c>
      <c r="AD12" s="16"/>
      <c r="AE12" s="16">
        <v>20</v>
      </c>
      <c r="AF12" s="16">
        <v>120</v>
      </c>
      <c r="AG12" s="16" t="s">
        <v>142</v>
      </c>
      <c r="AH12" s="19" t="s">
        <v>143</v>
      </c>
      <c r="AI12" s="27"/>
    </row>
    <row r="13" s="1" customFormat="1" ht="91" customHeight="1" spans="1:35">
      <c r="A13" s="15"/>
      <c r="B13" s="18" t="s">
        <v>144</v>
      </c>
      <c r="C13" s="19" t="s">
        <v>145</v>
      </c>
      <c r="D13" s="16" t="s">
        <v>138</v>
      </c>
      <c r="E13" s="20" t="s">
        <v>146</v>
      </c>
      <c r="F13" s="16" t="s">
        <v>130</v>
      </c>
      <c r="G13" s="16" t="s">
        <v>147</v>
      </c>
      <c r="H13" s="16" t="s">
        <v>148</v>
      </c>
      <c r="I13" s="23" t="s">
        <v>149</v>
      </c>
      <c r="J13" s="16">
        <v>150</v>
      </c>
      <c r="K13" s="16">
        <v>150</v>
      </c>
      <c r="L13" s="16">
        <v>150</v>
      </c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 t="s">
        <v>122</v>
      </c>
      <c r="Y13" s="16" t="s">
        <v>104</v>
      </c>
      <c r="Z13" s="16" t="s">
        <v>123</v>
      </c>
      <c r="AA13" s="16" t="s">
        <v>123</v>
      </c>
      <c r="AB13" s="16" t="s">
        <v>104</v>
      </c>
      <c r="AC13" s="16" t="s">
        <v>123</v>
      </c>
      <c r="AD13" s="16">
        <v>89</v>
      </c>
      <c r="AE13" s="16">
        <v>491</v>
      </c>
      <c r="AF13" s="16">
        <v>4387</v>
      </c>
      <c r="AG13" s="20" t="s">
        <v>150</v>
      </c>
      <c r="AH13" s="16" t="s">
        <v>151</v>
      </c>
      <c r="AI13" s="27"/>
    </row>
    <row r="14" s="1" customFormat="1" ht="94" customHeight="1" spans="1:35">
      <c r="A14" s="15"/>
      <c r="B14" s="18" t="s">
        <v>152</v>
      </c>
      <c r="C14" s="19" t="s">
        <v>153</v>
      </c>
      <c r="D14" s="16" t="s">
        <v>138</v>
      </c>
      <c r="E14" s="18" t="s">
        <v>154</v>
      </c>
      <c r="F14" s="16" t="s">
        <v>130</v>
      </c>
      <c r="G14" s="16" t="s">
        <v>147</v>
      </c>
      <c r="H14" s="16" t="s">
        <v>155</v>
      </c>
      <c r="I14" s="16" t="s">
        <v>156</v>
      </c>
      <c r="J14" s="16">
        <v>100</v>
      </c>
      <c r="K14" s="16">
        <v>100</v>
      </c>
      <c r="L14" s="16">
        <v>100</v>
      </c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 t="s">
        <v>122</v>
      </c>
      <c r="Y14" s="16" t="s">
        <v>104</v>
      </c>
      <c r="Z14" s="16" t="s">
        <v>123</v>
      </c>
      <c r="AA14" s="16" t="s">
        <v>123</v>
      </c>
      <c r="AB14" s="16" t="s">
        <v>104</v>
      </c>
      <c r="AC14" s="16" t="s">
        <v>123</v>
      </c>
      <c r="AD14" s="16"/>
      <c r="AE14" s="16"/>
      <c r="AF14" s="16"/>
      <c r="AG14" s="19" t="s">
        <v>157</v>
      </c>
      <c r="AH14" s="19" t="s">
        <v>157</v>
      </c>
      <c r="AI14" s="27"/>
    </row>
    <row r="15" s="1" customFormat="1" ht="94" customHeight="1" spans="1:35">
      <c r="A15" s="15"/>
      <c r="B15" s="21" t="s">
        <v>158</v>
      </c>
      <c r="C15" s="21" t="s">
        <v>159</v>
      </c>
      <c r="D15" s="16" t="s">
        <v>138</v>
      </c>
      <c r="E15" s="16" t="s">
        <v>160</v>
      </c>
      <c r="F15" s="16">
        <v>2022</v>
      </c>
      <c r="G15" s="16" t="s">
        <v>161</v>
      </c>
      <c r="H15" s="16" t="s">
        <v>162</v>
      </c>
      <c r="I15" s="15" t="s">
        <v>163</v>
      </c>
      <c r="J15" s="16">
        <v>88</v>
      </c>
      <c r="K15" s="16">
        <v>68</v>
      </c>
      <c r="L15" s="16"/>
      <c r="M15" s="16">
        <v>68</v>
      </c>
      <c r="N15" s="16"/>
      <c r="O15" s="16"/>
      <c r="P15" s="16">
        <v>20</v>
      </c>
      <c r="Q15" s="16"/>
      <c r="R15" s="16"/>
      <c r="S15" s="16"/>
      <c r="T15" s="16"/>
      <c r="U15" s="16"/>
      <c r="V15" s="16"/>
      <c r="W15" s="16"/>
      <c r="X15" s="16" t="s">
        <v>122</v>
      </c>
      <c r="Y15" s="16" t="s">
        <v>104</v>
      </c>
      <c r="Z15" s="16" t="s">
        <v>123</v>
      </c>
      <c r="AA15" s="16" t="s">
        <v>123</v>
      </c>
      <c r="AB15" s="16" t="s">
        <v>123</v>
      </c>
      <c r="AC15" s="16" t="s">
        <v>123</v>
      </c>
      <c r="AD15" s="16">
        <v>56</v>
      </c>
      <c r="AE15" s="16">
        <v>243</v>
      </c>
      <c r="AF15" s="16">
        <v>955</v>
      </c>
      <c r="AG15" s="16" t="s">
        <v>164</v>
      </c>
      <c r="AH15" s="16" t="s">
        <v>165</v>
      </c>
      <c r="AI15" s="27"/>
    </row>
    <row r="16" s="5" customFormat="1" ht="35.1" customHeight="1" spans="1:35">
      <c r="A16" s="14" t="s">
        <v>24</v>
      </c>
      <c r="B16" s="22" t="s">
        <v>166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28"/>
    </row>
    <row r="17" s="1" customFormat="1" ht="35.1" customHeight="1" spans="1:35">
      <c r="A17" s="15" t="s">
        <v>25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27"/>
    </row>
    <row r="18" s="1" customFormat="1" ht="35.1" customHeight="1" spans="1:35">
      <c r="A18" s="15" t="s">
        <v>26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27"/>
    </row>
    <row r="19" s="1" customFormat="1" ht="35.1" customHeight="1" spans="1:35">
      <c r="A19" s="15" t="s">
        <v>27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27"/>
    </row>
    <row r="20" s="1" customFormat="1" ht="35.1" customHeight="1" spans="1:35">
      <c r="A20" s="15" t="s">
        <v>28</v>
      </c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27"/>
    </row>
    <row r="21" s="5" customFormat="1" ht="35.1" customHeight="1" spans="1:35">
      <c r="A21" s="14" t="s">
        <v>29</v>
      </c>
      <c r="B21" s="22" t="s">
        <v>166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28"/>
    </row>
    <row r="22" s="1" customFormat="1" ht="35.1" customHeight="1" spans="1:35">
      <c r="A22" s="15" t="s">
        <v>30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27"/>
    </row>
    <row r="23" s="1" customFormat="1" ht="35.1" customHeight="1" spans="1:35">
      <c r="A23" s="15" t="s">
        <v>31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27"/>
    </row>
    <row r="24" s="5" customFormat="1" ht="35.1" customHeight="1" spans="1:35">
      <c r="A24" s="14" t="s">
        <v>32</v>
      </c>
      <c r="B24" s="22" t="s">
        <v>166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28"/>
    </row>
    <row r="25" s="1" customFormat="1" ht="35.1" customHeight="1" spans="1:35">
      <c r="A25" s="15" t="s">
        <v>167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27"/>
    </row>
    <row r="26" s="1" customFormat="1" ht="35.1" customHeight="1" spans="1:35">
      <c r="A26" s="15" t="s">
        <v>168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27"/>
    </row>
    <row r="27" s="1" customFormat="1" ht="35.1" customHeight="1" spans="1:35">
      <c r="A27" s="15" t="s">
        <v>169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27"/>
    </row>
    <row r="28" s="1" customFormat="1" ht="35.1" customHeight="1" spans="1:35">
      <c r="A28" s="15" t="s">
        <v>170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27"/>
    </row>
    <row r="29" s="1" customFormat="1" ht="35.1" customHeight="1" spans="1:35">
      <c r="A29" s="15" t="s">
        <v>171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27"/>
    </row>
    <row r="30" s="5" customFormat="1" ht="35.1" customHeight="1" spans="1:35">
      <c r="A30" s="14" t="s">
        <v>34</v>
      </c>
      <c r="B30" s="22" t="s">
        <v>172</v>
      </c>
      <c r="C30" s="13"/>
      <c r="D30" s="13"/>
      <c r="E30" s="13"/>
      <c r="F30" s="13"/>
      <c r="G30" s="13"/>
      <c r="H30" s="13"/>
      <c r="I30" s="13"/>
      <c r="J30" s="13">
        <f>J31+J32+J33</f>
        <v>60</v>
      </c>
      <c r="K30" s="13">
        <f t="shared" ref="K30:W30" si="2">K31+K32+K33</f>
        <v>60</v>
      </c>
      <c r="L30" s="13">
        <f t="shared" si="2"/>
        <v>0</v>
      </c>
      <c r="M30" s="13">
        <f t="shared" si="2"/>
        <v>0</v>
      </c>
      <c r="N30" s="13">
        <f t="shared" si="2"/>
        <v>60</v>
      </c>
      <c r="O30" s="13">
        <f t="shared" si="2"/>
        <v>0</v>
      </c>
      <c r="P30" s="13">
        <v>0</v>
      </c>
      <c r="Q30" s="13">
        <f t="shared" si="2"/>
        <v>0</v>
      </c>
      <c r="R30" s="13">
        <f t="shared" si="2"/>
        <v>0</v>
      </c>
      <c r="S30" s="13">
        <f t="shared" si="2"/>
        <v>0</v>
      </c>
      <c r="T30" s="13">
        <f t="shared" si="2"/>
        <v>0</v>
      </c>
      <c r="U30" s="13">
        <f t="shared" si="2"/>
        <v>0</v>
      </c>
      <c r="V30" s="13">
        <f t="shared" si="2"/>
        <v>0</v>
      </c>
      <c r="W30" s="13">
        <f t="shared" si="2"/>
        <v>0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28"/>
    </row>
    <row r="31" s="1" customFormat="1" ht="65" customHeight="1" spans="1:35">
      <c r="A31" s="15" t="s">
        <v>35</v>
      </c>
      <c r="B31" s="15" t="s">
        <v>173</v>
      </c>
      <c r="C31" s="16" t="s">
        <v>173</v>
      </c>
      <c r="D31" s="16" t="s">
        <v>138</v>
      </c>
      <c r="E31" s="16" t="s">
        <v>131</v>
      </c>
      <c r="F31" s="16" t="s">
        <v>130</v>
      </c>
      <c r="G31" s="16" t="s">
        <v>131</v>
      </c>
      <c r="H31" s="16" t="s">
        <v>174</v>
      </c>
      <c r="I31" s="23" t="s">
        <v>175</v>
      </c>
      <c r="J31" s="16">
        <v>60</v>
      </c>
      <c r="K31" s="16">
        <v>60</v>
      </c>
      <c r="L31" s="16"/>
      <c r="M31" s="16"/>
      <c r="N31" s="16">
        <v>60</v>
      </c>
      <c r="O31" s="16"/>
      <c r="P31" s="16">
        <v>0</v>
      </c>
      <c r="Q31" s="16"/>
      <c r="R31" s="16"/>
      <c r="S31" s="16"/>
      <c r="T31" s="16"/>
      <c r="U31" s="16"/>
      <c r="V31" s="16"/>
      <c r="W31" s="16"/>
      <c r="X31" s="16" t="s">
        <v>122</v>
      </c>
      <c r="Y31" s="16" t="s">
        <v>104</v>
      </c>
      <c r="Z31" s="16" t="s">
        <v>123</v>
      </c>
      <c r="AA31" s="16" t="s">
        <v>123</v>
      </c>
      <c r="AB31" s="16" t="s">
        <v>123</v>
      </c>
      <c r="AC31" s="16" t="s">
        <v>123</v>
      </c>
      <c r="AD31" s="16">
        <v>183</v>
      </c>
      <c r="AE31" s="16">
        <v>185</v>
      </c>
      <c r="AF31" s="16">
        <v>735</v>
      </c>
      <c r="AG31" s="16" t="s">
        <v>176</v>
      </c>
      <c r="AH31" s="16" t="s">
        <v>176</v>
      </c>
      <c r="AI31" s="27"/>
    </row>
    <row r="32" s="1" customFormat="1" ht="35.1" customHeight="1" spans="1:35">
      <c r="A32" s="15" t="s">
        <v>36</v>
      </c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27"/>
    </row>
    <row r="33" s="1" customFormat="1" ht="107" customHeight="1" spans="1:35">
      <c r="A33" s="16" t="s">
        <v>37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27"/>
    </row>
    <row r="34" s="5" customFormat="1" ht="35.1" customHeight="1" spans="1:35">
      <c r="A34" s="14" t="s">
        <v>38</v>
      </c>
      <c r="B34" s="13">
        <v>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28"/>
    </row>
    <row r="35" s="1" customFormat="1" ht="35.1" customHeight="1" spans="1:35">
      <c r="A35" s="15" t="s">
        <v>39</v>
      </c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27"/>
    </row>
    <row r="36" s="1" customFormat="1" ht="35.1" customHeight="1" spans="1:35">
      <c r="A36" s="15" t="s">
        <v>40</v>
      </c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27"/>
    </row>
    <row r="37" s="1" customFormat="1" ht="35.1" customHeight="1" spans="1:35">
      <c r="A37" s="16" t="s">
        <v>41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27"/>
    </row>
    <row r="38" s="1" customFormat="1" ht="35.1" customHeight="1" spans="1:35">
      <c r="A38" s="16" t="s">
        <v>42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27"/>
    </row>
    <row r="39" s="1" customFormat="1" ht="35.1" customHeight="1" spans="1:35">
      <c r="A39" s="16" t="s">
        <v>43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27"/>
    </row>
    <row r="40" s="1" customFormat="1" ht="35.1" customHeight="1" spans="1:35">
      <c r="A40" s="16" t="s">
        <v>44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27"/>
    </row>
    <row r="41" s="1" customFormat="1" ht="35.1" customHeight="1" spans="1:35">
      <c r="A41" s="17" t="s">
        <v>45</v>
      </c>
      <c r="B41" s="16">
        <v>0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27"/>
    </row>
    <row r="42" s="1" customFormat="1" ht="35.1" customHeight="1" spans="1:35">
      <c r="A42" s="16" t="s">
        <v>46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27"/>
    </row>
    <row r="43" s="5" customFormat="1" ht="35.1" customHeight="1" spans="1:35">
      <c r="A43" s="14" t="s">
        <v>47</v>
      </c>
      <c r="B43" s="13">
        <v>1</v>
      </c>
      <c r="C43" s="13"/>
      <c r="D43" s="13"/>
      <c r="E43" s="13"/>
      <c r="F43" s="13"/>
      <c r="G43" s="13"/>
      <c r="H43" s="13"/>
      <c r="I43" s="13"/>
      <c r="J43" s="13">
        <f>J44+J45+J46+J47+J48</f>
        <v>40</v>
      </c>
      <c r="K43" s="13">
        <f t="shared" ref="K43:W43" si="3">K44+K45+K46+K47+K48</f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40</v>
      </c>
      <c r="Q43" s="13">
        <f t="shared" si="3"/>
        <v>0</v>
      </c>
      <c r="R43" s="13">
        <f t="shared" si="3"/>
        <v>0</v>
      </c>
      <c r="S43" s="13">
        <f t="shared" si="3"/>
        <v>0</v>
      </c>
      <c r="T43" s="13">
        <f t="shared" si="3"/>
        <v>0</v>
      </c>
      <c r="U43" s="13">
        <f t="shared" si="3"/>
        <v>0</v>
      </c>
      <c r="V43" s="13">
        <f t="shared" si="3"/>
        <v>0</v>
      </c>
      <c r="W43" s="13">
        <f t="shared" si="3"/>
        <v>0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28"/>
    </row>
    <row r="44" s="1" customFormat="1" ht="55" customHeight="1" spans="1:35">
      <c r="A44" s="16" t="s">
        <v>48</v>
      </c>
      <c r="B44" s="16" t="s">
        <v>177</v>
      </c>
      <c r="C44" s="16" t="s">
        <v>177</v>
      </c>
      <c r="D44" s="16" t="s">
        <v>138</v>
      </c>
      <c r="E44" s="16" t="s">
        <v>131</v>
      </c>
      <c r="F44" s="16" t="s">
        <v>130</v>
      </c>
      <c r="G44" s="16" t="s">
        <v>131</v>
      </c>
      <c r="H44" s="16" t="s">
        <v>174</v>
      </c>
      <c r="I44" s="23" t="s">
        <v>175</v>
      </c>
      <c r="J44" s="16">
        <v>40</v>
      </c>
      <c r="K44" s="16"/>
      <c r="L44" s="16"/>
      <c r="M44" s="16"/>
      <c r="N44" s="16"/>
      <c r="O44" s="16"/>
      <c r="P44" s="16">
        <v>40</v>
      </c>
      <c r="Q44" s="16"/>
      <c r="R44" s="16"/>
      <c r="S44" s="16"/>
      <c r="T44" s="16"/>
      <c r="U44" s="16"/>
      <c r="V44" s="16"/>
      <c r="W44" s="16"/>
      <c r="X44" s="16" t="s">
        <v>122</v>
      </c>
      <c r="Y44" s="16" t="s">
        <v>104</v>
      </c>
      <c r="Z44" s="16" t="s">
        <v>123</v>
      </c>
      <c r="AA44" s="16" t="s">
        <v>123</v>
      </c>
      <c r="AB44" s="16" t="s">
        <v>123</v>
      </c>
      <c r="AC44" s="16" t="s">
        <v>123</v>
      </c>
      <c r="AD44" s="16">
        <v>350</v>
      </c>
      <c r="AE44" s="16">
        <v>350</v>
      </c>
      <c r="AF44" s="16">
        <v>1400</v>
      </c>
      <c r="AG44" s="16" t="s">
        <v>178</v>
      </c>
      <c r="AH44" s="16" t="s">
        <v>179</v>
      </c>
      <c r="AI44" s="27"/>
    </row>
    <row r="45" s="1" customFormat="1" ht="50.1" customHeight="1" spans="1:35">
      <c r="A45" s="16" t="s">
        <v>49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27"/>
    </row>
    <row r="46" s="1" customFormat="1" ht="35.1" customHeight="1" spans="1:35">
      <c r="A46" s="15" t="s">
        <v>50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27"/>
    </row>
    <row r="47" s="1" customFormat="1" ht="35.1" customHeight="1" spans="1:35">
      <c r="A47" s="15" t="s">
        <v>51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27"/>
    </row>
    <row r="48" s="1" customFormat="1" ht="35.1" customHeight="1" spans="1:35">
      <c r="A48" s="15" t="s">
        <v>23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27"/>
    </row>
    <row r="49" s="5" customFormat="1" ht="35.1" customHeight="1" spans="1:35">
      <c r="A49" s="14" t="s">
        <v>52</v>
      </c>
      <c r="B49" s="13">
        <v>1</v>
      </c>
      <c r="C49" s="13"/>
      <c r="D49" s="13"/>
      <c r="E49" s="13"/>
      <c r="F49" s="13"/>
      <c r="G49" s="13"/>
      <c r="H49" s="13"/>
      <c r="I49" s="13"/>
      <c r="J49" s="13">
        <f>J51</f>
        <v>108</v>
      </c>
      <c r="K49" s="13">
        <f t="shared" ref="K49:W49" si="4">K51</f>
        <v>108</v>
      </c>
      <c r="L49" s="13">
        <f t="shared" si="4"/>
        <v>108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3">
        <f t="shared" si="4"/>
        <v>0</v>
      </c>
      <c r="R49" s="13">
        <f t="shared" si="4"/>
        <v>0</v>
      </c>
      <c r="S49" s="13">
        <f t="shared" si="4"/>
        <v>0</v>
      </c>
      <c r="T49" s="13">
        <f t="shared" si="4"/>
        <v>0</v>
      </c>
      <c r="U49" s="13">
        <f t="shared" si="4"/>
        <v>0</v>
      </c>
      <c r="V49" s="13">
        <f t="shared" si="4"/>
        <v>0</v>
      </c>
      <c r="W49" s="13">
        <f t="shared" si="4"/>
        <v>0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28"/>
    </row>
    <row r="50" s="1" customFormat="1" ht="35.1" customHeight="1" spans="1:35">
      <c r="A50" s="15" t="s">
        <v>53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27"/>
    </row>
    <row r="51" s="1" customFormat="1" ht="57" customHeight="1" spans="1:35">
      <c r="A51" s="15" t="s">
        <v>54</v>
      </c>
      <c r="B51" s="21" t="s">
        <v>180</v>
      </c>
      <c r="C51" s="21" t="s">
        <v>181</v>
      </c>
      <c r="D51" s="16" t="s">
        <v>138</v>
      </c>
      <c r="E51" s="16" t="s">
        <v>182</v>
      </c>
      <c r="F51" s="16">
        <v>2022</v>
      </c>
      <c r="G51" s="16" t="s">
        <v>183</v>
      </c>
      <c r="H51" s="16" t="s">
        <v>184</v>
      </c>
      <c r="I51" s="16" t="s">
        <v>185</v>
      </c>
      <c r="J51" s="16">
        <v>108</v>
      </c>
      <c r="K51" s="16">
        <v>108</v>
      </c>
      <c r="L51" s="16">
        <v>108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 t="s">
        <v>122</v>
      </c>
      <c r="Y51" s="16" t="s">
        <v>104</v>
      </c>
      <c r="Z51" s="16" t="s">
        <v>104</v>
      </c>
      <c r="AA51" s="16" t="s">
        <v>123</v>
      </c>
      <c r="AB51" s="16" t="s">
        <v>123</v>
      </c>
      <c r="AC51" s="16" t="s">
        <v>123</v>
      </c>
      <c r="AD51" s="16">
        <v>162</v>
      </c>
      <c r="AE51" s="16">
        <v>578</v>
      </c>
      <c r="AF51" s="16">
        <v>2609</v>
      </c>
      <c r="AG51" s="16" t="s">
        <v>186</v>
      </c>
      <c r="AH51" s="16" t="s">
        <v>186</v>
      </c>
      <c r="AI51" s="27"/>
    </row>
    <row r="52" s="1" customFormat="1" ht="35.1" customHeight="1" spans="1:35">
      <c r="A52" s="15" t="s">
        <v>55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27"/>
    </row>
    <row r="53" s="5" customFormat="1" ht="35.1" customHeight="1" spans="1:35">
      <c r="A53" s="14" t="s">
        <v>56</v>
      </c>
      <c r="B53" s="13">
        <v>2</v>
      </c>
      <c r="C53" s="13"/>
      <c r="D53" s="13"/>
      <c r="E53" s="13"/>
      <c r="F53" s="13"/>
      <c r="G53" s="13"/>
      <c r="H53" s="13"/>
      <c r="I53" s="13"/>
      <c r="J53" s="13">
        <f>J54+J55+J56+J57+J58</f>
        <v>1390</v>
      </c>
      <c r="K53" s="13">
        <f t="shared" ref="K53:W53" si="5">K54+K55+K56+K57+K58</f>
        <v>0</v>
      </c>
      <c r="L53" s="13">
        <f t="shared" si="5"/>
        <v>0</v>
      </c>
      <c r="M53" s="13">
        <f t="shared" si="5"/>
        <v>0</v>
      </c>
      <c r="N53" s="13">
        <f t="shared" si="5"/>
        <v>0</v>
      </c>
      <c r="O53" s="13">
        <f t="shared" si="5"/>
        <v>0</v>
      </c>
      <c r="P53" s="13">
        <f t="shared" si="5"/>
        <v>1390</v>
      </c>
      <c r="Q53" s="13">
        <f t="shared" si="5"/>
        <v>0</v>
      </c>
      <c r="R53" s="13">
        <f t="shared" si="5"/>
        <v>0</v>
      </c>
      <c r="S53" s="13">
        <f t="shared" si="5"/>
        <v>0</v>
      </c>
      <c r="T53" s="13">
        <f t="shared" si="5"/>
        <v>0</v>
      </c>
      <c r="U53" s="13">
        <f t="shared" si="5"/>
        <v>0</v>
      </c>
      <c r="V53" s="13">
        <f t="shared" si="5"/>
        <v>0</v>
      </c>
      <c r="W53" s="13">
        <f t="shared" si="5"/>
        <v>0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28"/>
    </row>
    <row r="54" s="1" customFormat="1" ht="44" customHeight="1" spans="1:35">
      <c r="A54" s="15" t="s">
        <v>57</v>
      </c>
      <c r="B54" s="16" t="s">
        <v>187</v>
      </c>
      <c r="C54" s="16" t="s">
        <v>188</v>
      </c>
      <c r="D54" s="16" t="s">
        <v>138</v>
      </c>
      <c r="E54" s="16" t="s">
        <v>189</v>
      </c>
      <c r="F54" s="16" t="s">
        <v>130</v>
      </c>
      <c r="G54" s="16" t="s">
        <v>190</v>
      </c>
      <c r="H54" s="16" t="s">
        <v>191</v>
      </c>
      <c r="I54" s="64" t="s">
        <v>192</v>
      </c>
      <c r="J54" s="16">
        <v>1130</v>
      </c>
      <c r="K54" s="16"/>
      <c r="L54" s="16"/>
      <c r="M54" s="16"/>
      <c r="N54" s="16"/>
      <c r="O54" s="16"/>
      <c r="P54" s="16">
        <v>1130</v>
      </c>
      <c r="Q54" s="16"/>
      <c r="R54" s="16"/>
      <c r="S54" s="16"/>
      <c r="T54" s="16"/>
      <c r="U54" s="16"/>
      <c r="V54" s="16"/>
      <c r="W54" s="16"/>
      <c r="X54" s="16" t="s">
        <v>103</v>
      </c>
      <c r="Y54" s="16" t="s">
        <v>104</v>
      </c>
      <c r="Z54" s="16" t="s">
        <v>123</v>
      </c>
      <c r="AA54" s="16" t="s">
        <v>123</v>
      </c>
      <c r="AB54" s="16" t="s">
        <v>123</v>
      </c>
      <c r="AC54" s="16" t="s">
        <v>123</v>
      </c>
      <c r="AD54" s="16">
        <v>156</v>
      </c>
      <c r="AE54" s="16">
        <v>689</v>
      </c>
      <c r="AF54" s="16">
        <v>2438</v>
      </c>
      <c r="AG54" s="16" t="s">
        <v>193</v>
      </c>
      <c r="AH54" s="16" t="s">
        <v>194</v>
      </c>
      <c r="AI54" s="27"/>
    </row>
    <row r="55" s="1" customFormat="1" ht="35.1" customHeight="1" spans="1:35">
      <c r="A55" s="15" t="s">
        <v>58</v>
      </c>
      <c r="B55" s="16" t="s">
        <v>195</v>
      </c>
      <c r="C55" s="16" t="s">
        <v>196</v>
      </c>
      <c r="D55" s="16" t="s">
        <v>138</v>
      </c>
      <c r="E55" s="16" t="s">
        <v>189</v>
      </c>
      <c r="F55" s="16" t="s">
        <v>130</v>
      </c>
      <c r="G55" s="16" t="s">
        <v>190</v>
      </c>
      <c r="H55" s="16" t="s">
        <v>191</v>
      </c>
      <c r="I55" s="64" t="s">
        <v>192</v>
      </c>
      <c r="J55" s="16">
        <v>260</v>
      </c>
      <c r="K55" s="16"/>
      <c r="L55" s="16"/>
      <c r="M55" s="16"/>
      <c r="N55" s="16"/>
      <c r="O55" s="16"/>
      <c r="P55" s="16">
        <v>260</v>
      </c>
      <c r="Q55" s="16"/>
      <c r="R55" s="16"/>
      <c r="S55" s="16"/>
      <c r="T55" s="16"/>
      <c r="U55" s="16"/>
      <c r="V55" s="16"/>
      <c r="W55" s="16"/>
      <c r="X55" s="16" t="s">
        <v>103</v>
      </c>
      <c r="Y55" s="16" t="s">
        <v>104</v>
      </c>
      <c r="Z55" s="16" t="s">
        <v>123</v>
      </c>
      <c r="AA55" s="16" t="s">
        <v>123</v>
      </c>
      <c r="AB55" s="16" t="s">
        <v>123</v>
      </c>
      <c r="AC55" s="16" t="s">
        <v>123</v>
      </c>
      <c r="AD55" s="16"/>
      <c r="AE55" s="16">
        <v>220</v>
      </c>
      <c r="AF55" s="16">
        <v>280</v>
      </c>
      <c r="AG55" s="16" t="s">
        <v>193</v>
      </c>
      <c r="AH55" s="16" t="s">
        <v>197</v>
      </c>
      <c r="AI55" s="27"/>
    </row>
    <row r="56" s="1" customFormat="1" ht="35.1" customHeight="1" spans="1:35">
      <c r="A56" s="15" t="s">
        <v>59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27"/>
    </row>
    <row r="57" s="1" customFormat="1" ht="35.1" customHeight="1" spans="1:35">
      <c r="A57" s="15" t="s">
        <v>60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27"/>
    </row>
    <row r="58" s="1" customFormat="1" ht="35.1" customHeight="1" spans="1:35">
      <c r="A58" s="15" t="s">
        <v>61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27"/>
    </row>
    <row r="59" s="5" customFormat="1" ht="35.1" customHeight="1" spans="1:35">
      <c r="A59" s="14" t="s">
        <v>62</v>
      </c>
      <c r="B59" s="13">
        <v>3</v>
      </c>
      <c r="C59" s="13"/>
      <c r="D59" s="13"/>
      <c r="E59" s="13"/>
      <c r="F59" s="13"/>
      <c r="G59" s="13"/>
      <c r="H59" s="13"/>
      <c r="I59" s="13"/>
      <c r="J59" s="13">
        <f>J64+J60+J65</f>
        <v>320</v>
      </c>
      <c r="K59" s="13">
        <f t="shared" ref="K59:W59" si="6">K64+K60+K65</f>
        <v>150</v>
      </c>
      <c r="L59" s="13">
        <f t="shared" si="6"/>
        <v>150</v>
      </c>
      <c r="M59" s="13">
        <f t="shared" si="6"/>
        <v>0</v>
      </c>
      <c r="N59" s="13">
        <f t="shared" si="6"/>
        <v>0</v>
      </c>
      <c r="O59" s="13">
        <f t="shared" si="6"/>
        <v>0</v>
      </c>
      <c r="P59" s="13">
        <f t="shared" si="6"/>
        <v>170</v>
      </c>
      <c r="Q59" s="13">
        <f t="shared" si="6"/>
        <v>0</v>
      </c>
      <c r="R59" s="13">
        <f t="shared" si="6"/>
        <v>0</v>
      </c>
      <c r="S59" s="13">
        <f t="shared" si="6"/>
        <v>0</v>
      </c>
      <c r="T59" s="13">
        <f t="shared" si="6"/>
        <v>0</v>
      </c>
      <c r="U59" s="13">
        <f t="shared" si="6"/>
        <v>0</v>
      </c>
      <c r="V59" s="13">
        <f t="shared" si="6"/>
        <v>0</v>
      </c>
      <c r="W59" s="13">
        <f t="shared" si="6"/>
        <v>0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28"/>
    </row>
    <row r="60" s="1" customFormat="1" ht="95" customHeight="1" spans="1:35">
      <c r="A60" s="15" t="s">
        <v>63</v>
      </c>
      <c r="B60" s="18" t="s">
        <v>198</v>
      </c>
      <c r="C60" s="18" t="s">
        <v>199</v>
      </c>
      <c r="D60" s="16" t="s">
        <v>138</v>
      </c>
      <c r="E60" s="18" t="s">
        <v>154</v>
      </c>
      <c r="F60" s="16" t="s">
        <v>130</v>
      </c>
      <c r="G60" s="16" t="s">
        <v>147</v>
      </c>
      <c r="H60" s="16" t="s">
        <v>200</v>
      </c>
      <c r="I60" s="16" t="s">
        <v>201</v>
      </c>
      <c r="J60" s="16">
        <v>220</v>
      </c>
      <c r="K60" s="16">
        <v>150</v>
      </c>
      <c r="L60" s="16">
        <v>150</v>
      </c>
      <c r="M60" s="16"/>
      <c r="N60" s="16"/>
      <c r="O60" s="16"/>
      <c r="P60" s="16">
        <v>70</v>
      </c>
      <c r="Q60" s="16"/>
      <c r="R60" s="16"/>
      <c r="S60" s="16"/>
      <c r="T60" s="16"/>
      <c r="U60" s="16"/>
      <c r="V60" s="16"/>
      <c r="W60" s="16"/>
      <c r="X60" s="16" t="s">
        <v>122</v>
      </c>
      <c r="Y60" s="16" t="s">
        <v>104</v>
      </c>
      <c r="Z60" s="16" t="s">
        <v>123</v>
      </c>
      <c r="AA60" s="16" t="s">
        <v>123</v>
      </c>
      <c r="AB60" s="16" t="s">
        <v>104</v>
      </c>
      <c r="AC60" s="16" t="s">
        <v>123</v>
      </c>
      <c r="AD60" s="16">
        <v>389</v>
      </c>
      <c r="AE60" s="16">
        <v>927</v>
      </c>
      <c r="AF60" s="16">
        <v>5740</v>
      </c>
      <c r="AG60" s="16" t="s">
        <v>202</v>
      </c>
      <c r="AH60" s="16" t="s">
        <v>203</v>
      </c>
      <c r="AI60" s="27"/>
    </row>
    <row r="61" s="1" customFormat="1" ht="35.1" customHeight="1" spans="1:35">
      <c r="A61" s="15" t="s">
        <v>64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27"/>
    </row>
    <row r="62" s="1" customFormat="1" ht="35.1" customHeight="1" spans="1:35">
      <c r="A62" s="15" t="s">
        <v>65</v>
      </c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27"/>
    </row>
    <row r="63" s="1" customFormat="1" ht="35.1" customHeight="1" spans="1:35">
      <c r="A63" s="15" t="s">
        <v>66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27"/>
    </row>
    <row r="64" s="1" customFormat="1" ht="72" customHeight="1" spans="1:35">
      <c r="A64" s="15" t="s">
        <v>67</v>
      </c>
      <c r="B64" s="20" t="s">
        <v>204</v>
      </c>
      <c r="C64" s="16" t="s">
        <v>205</v>
      </c>
      <c r="D64" s="16" t="s">
        <v>138</v>
      </c>
      <c r="E64" s="20" t="s">
        <v>146</v>
      </c>
      <c r="F64" s="16" t="s">
        <v>130</v>
      </c>
      <c r="G64" s="16" t="s">
        <v>147</v>
      </c>
      <c r="H64" s="16" t="s">
        <v>148</v>
      </c>
      <c r="I64" s="23" t="s">
        <v>149</v>
      </c>
      <c r="J64" s="16">
        <v>50</v>
      </c>
      <c r="K64" s="16"/>
      <c r="L64" s="16"/>
      <c r="M64" s="16"/>
      <c r="N64" s="16"/>
      <c r="O64" s="16"/>
      <c r="P64" s="16">
        <v>50</v>
      </c>
      <c r="Q64" s="16"/>
      <c r="R64" s="16"/>
      <c r="S64" s="16"/>
      <c r="T64" s="16"/>
      <c r="U64" s="16"/>
      <c r="V64" s="16"/>
      <c r="W64" s="16"/>
      <c r="X64" s="16" t="s">
        <v>122</v>
      </c>
      <c r="Y64" s="16" t="s">
        <v>104</v>
      </c>
      <c r="Z64" s="16" t="s">
        <v>123</v>
      </c>
      <c r="AA64" s="16" t="s">
        <v>123</v>
      </c>
      <c r="AB64" s="16" t="s">
        <v>104</v>
      </c>
      <c r="AC64" s="16" t="s">
        <v>123</v>
      </c>
      <c r="AD64" s="16">
        <v>27</v>
      </c>
      <c r="AE64" s="16">
        <v>209</v>
      </c>
      <c r="AF64" s="16">
        <v>1596</v>
      </c>
      <c r="AG64" s="20" t="s">
        <v>150</v>
      </c>
      <c r="AH64" s="29" t="s">
        <v>206</v>
      </c>
      <c r="AI64" s="27"/>
    </row>
    <row r="65" s="1" customFormat="1" ht="84" customHeight="1" spans="1:35">
      <c r="A65" s="15"/>
      <c r="B65" s="18" t="s">
        <v>207</v>
      </c>
      <c r="C65" s="31" t="s">
        <v>208</v>
      </c>
      <c r="D65" s="16" t="s">
        <v>138</v>
      </c>
      <c r="E65" s="18" t="s">
        <v>209</v>
      </c>
      <c r="F65" s="16" t="s">
        <v>130</v>
      </c>
      <c r="G65" s="16" t="s">
        <v>147</v>
      </c>
      <c r="H65" s="16" t="s">
        <v>210</v>
      </c>
      <c r="I65" s="16" t="s">
        <v>211</v>
      </c>
      <c r="J65" s="16">
        <v>50</v>
      </c>
      <c r="K65" s="16"/>
      <c r="L65" s="16"/>
      <c r="M65" s="16"/>
      <c r="N65" s="16"/>
      <c r="O65" s="16"/>
      <c r="P65" s="16">
        <v>50</v>
      </c>
      <c r="Q65" s="16"/>
      <c r="R65" s="16"/>
      <c r="S65" s="16"/>
      <c r="T65" s="16"/>
      <c r="U65" s="16"/>
      <c r="V65" s="16"/>
      <c r="W65" s="16"/>
      <c r="X65" s="16" t="s">
        <v>122</v>
      </c>
      <c r="Y65" s="16" t="s">
        <v>104</v>
      </c>
      <c r="Z65" s="16" t="s">
        <v>123</v>
      </c>
      <c r="AA65" s="16" t="s">
        <v>123</v>
      </c>
      <c r="AB65" s="16" t="s">
        <v>104</v>
      </c>
      <c r="AC65" s="16" t="s">
        <v>123</v>
      </c>
      <c r="AD65" s="16">
        <v>69</v>
      </c>
      <c r="AE65" s="16" t="s">
        <v>212</v>
      </c>
      <c r="AF65" s="16">
        <v>1200</v>
      </c>
      <c r="AG65" s="16" t="s">
        <v>213</v>
      </c>
      <c r="AH65" s="16" t="s">
        <v>214</v>
      </c>
      <c r="AI65" s="27"/>
    </row>
    <row r="66" s="1" customFormat="1" ht="35.1" customHeight="1" spans="1:35">
      <c r="A66" s="15" t="s">
        <v>68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27"/>
    </row>
    <row r="67" s="5" customFormat="1" ht="35.1" customHeight="1" spans="1:35">
      <c r="A67" s="14" t="s">
        <v>69</v>
      </c>
      <c r="B67" s="13">
        <v>0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28"/>
    </row>
    <row r="68" s="1" customFormat="1" ht="35.1" customHeight="1" spans="1:35">
      <c r="A68" s="15" t="s">
        <v>70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27"/>
    </row>
    <row r="69" s="1" customFormat="1" ht="35.1" customHeight="1" spans="1:35">
      <c r="A69" s="15" t="s">
        <v>71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27"/>
    </row>
    <row r="70" s="1" customFormat="1" ht="35.1" customHeight="1" spans="1:35">
      <c r="A70" s="15" t="s">
        <v>72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27"/>
    </row>
    <row r="71" s="1" customFormat="1" ht="35.1" customHeight="1" spans="1:35">
      <c r="A71" s="15" t="s">
        <v>215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="5" customFormat="1" ht="35.1" customHeight="1" spans="1:36">
      <c r="A72" s="32" t="s">
        <v>74</v>
      </c>
      <c r="B72" s="28">
        <v>1</v>
      </c>
      <c r="C72" s="28"/>
      <c r="D72" s="28"/>
      <c r="E72" s="28"/>
      <c r="F72" s="28"/>
      <c r="G72" s="28"/>
      <c r="H72" s="28"/>
      <c r="I72" s="28"/>
      <c r="J72" s="28">
        <f>J73</f>
        <v>10</v>
      </c>
      <c r="K72" s="28">
        <f t="shared" ref="K72:AI72" si="7">K73</f>
        <v>10</v>
      </c>
      <c r="L72" s="28">
        <f t="shared" si="7"/>
        <v>10</v>
      </c>
      <c r="M72" s="28">
        <f t="shared" si="7"/>
        <v>0</v>
      </c>
      <c r="N72" s="28">
        <f t="shared" si="7"/>
        <v>0</v>
      </c>
      <c r="O72" s="28">
        <f t="shared" si="7"/>
        <v>0</v>
      </c>
      <c r="P72" s="28">
        <f t="shared" si="7"/>
        <v>0</v>
      </c>
      <c r="Q72" s="28">
        <f t="shared" si="7"/>
        <v>0</v>
      </c>
      <c r="R72" s="28">
        <f t="shared" si="7"/>
        <v>0</v>
      </c>
      <c r="S72" s="28">
        <f t="shared" si="7"/>
        <v>0</v>
      </c>
      <c r="T72" s="28">
        <f t="shared" si="7"/>
        <v>0</v>
      </c>
      <c r="U72" s="28">
        <f t="shared" si="7"/>
        <v>0</v>
      </c>
      <c r="V72" s="28">
        <f t="shared" si="7"/>
        <v>0</v>
      </c>
      <c r="W72" s="28">
        <f t="shared" si="7"/>
        <v>0</v>
      </c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s="1" customFormat="1" ht="42.75" spans="1:35">
      <c r="A73" s="33"/>
      <c r="B73" s="27" t="s">
        <v>216</v>
      </c>
      <c r="C73" s="17" t="s">
        <v>217</v>
      </c>
      <c r="D73" s="17" t="s">
        <v>138</v>
      </c>
      <c r="E73" s="27"/>
      <c r="F73" s="27">
        <v>2022</v>
      </c>
      <c r="G73" s="27" t="s">
        <v>218</v>
      </c>
      <c r="H73" s="17" t="s">
        <v>174</v>
      </c>
      <c r="I73" s="15" t="s">
        <v>175</v>
      </c>
      <c r="J73" s="27">
        <v>10</v>
      </c>
      <c r="K73" s="27">
        <v>10</v>
      </c>
      <c r="L73" s="27">
        <v>10</v>
      </c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16" t="s">
        <v>122</v>
      </c>
      <c r="Y73" s="27" t="s">
        <v>104</v>
      </c>
      <c r="Z73" s="27" t="s">
        <v>123</v>
      </c>
      <c r="AA73" s="27" t="s">
        <v>123</v>
      </c>
      <c r="AB73" s="27" t="s">
        <v>123</v>
      </c>
      <c r="AC73" s="27" t="s">
        <v>123</v>
      </c>
      <c r="AD73" s="27">
        <v>0</v>
      </c>
      <c r="AE73" s="27">
        <v>0</v>
      </c>
      <c r="AF73" s="27">
        <v>0</v>
      </c>
      <c r="AG73" s="17" t="s">
        <v>219</v>
      </c>
      <c r="AH73" s="17" t="s">
        <v>219</v>
      </c>
      <c r="AI73" s="27"/>
    </row>
  </sheetData>
  <autoFilter xmlns:etc="http://www.wps.cn/officeDocument/2017/etCustomData" ref="A5:AO73" etc:filterBottomFollowUsedRange="0">
    <extLst/>
  </autoFilter>
  <mergeCells count="27">
    <mergeCell ref="A2:AH2"/>
    <mergeCell ref="D3:E3"/>
    <mergeCell ref="J3:W3"/>
    <mergeCell ref="AL3:AO3"/>
    <mergeCell ref="K4:O4"/>
    <mergeCell ref="P4:W4"/>
    <mergeCell ref="A3:A5"/>
    <mergeCell ref="B3:B5"/>
    <mergeCell ref="C3:C5"/>
    <mergeCell ref="D4:D5"/>
    <mergeCell ref="E4:E5"/>
    <mergeCell ref="F3:F5"/>
    <mergeCell ref="G3:G5"/>
    <mergeCell ref="H3:H5"/>
    <mergeCell ref="I3:I5"/>
    <mergeCell ref="J4:J5"/>
    <mergeCell ref="X3:X5"/>
    <mergeCell ref="Y3:Y5"/>
    <mergeCell ref="Z3:Z5"/>
    <mergeCell ref="AA3:AA5"/>
    <mergeCell ref="AB3:AB5"/>
    <mergeCell ref="AC3:AC5"/>
    <mergeCell ref="AF3:AF5"/>
    <mergeCell ref="AG3:AG5"/>
    <mergeCell ref="AH3:AH5"/>
    <mergeCell ref="AI3:AI5"/>
    <mergeCell ref="AD3:AE4"/>
  </mergeCells>
  <dataValidations count="3">
    <dataValidation type="list" allowBlank="1" showInputMessage="1" showErrorMessage="1" sqref="F2 F7 F32 F16:F30 F34:F43 F45:F50 F52:F53 F56:F59 F61:F63 F66:F71 F74:F1048576">
      <formula1>$AM$4:$AM$7</formula1>
    </dataValidation>
    <dataValidation type="list" allowBlank="1" showInputMessage="1" showErrorMessage="1" sqref="X2 X6:X71 X73:X1048576">
      <formula1>$AN$4:$AN$5</formula1>
    </dataValidation>
    <dataValidation type="list" allowBlank="1" showInputMessage="1" showErrorMessage="1" sqref="Y2:AC2 Y13:AC13 Y14:AC14 AB54:AC54 AB55:AC55 Y60:AC60 Y54:AA55 Y64:AC65 Y6:AC12 Y15:AC53 Y56:AC59 Y61:AC63 Y66:AC71 Y73:AC1048576">
      <formula1>$AO$4:$AO$5</formula1>
    </dataValidation>
  </dataValidations>
  <pageMargins left="0.471527777777778" right="0.511805555555556" top="0.826388888888889" bottom="0.75" header="0.3" footer="0.3"/>
  <pageSetup paperSize="8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项目库汇总表</vt:lpstr>
      <vt:lpstr>项目库明细表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埃罗芒阿大老师</cp:lastModifiedBy>
  <dcterms:created xsi:type="dcterms:W3CDTF">2021-11-18T07:22:00Z</dcterms:created>
  <dcterms:modified xsi:type="dcterms:W3CDTF">2025-04-28T06:50:56Z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DFFE57CD548D420BBF3AAB3FFFA2C457</vt:lpwstr>
  </property>
  <property fmtid="{D5CDD505-2E9C-101B-9397-08002B2CF9AE}" pid="3" name="KSOProductBuildVer">
    <vt:lpwstr>2052-12.1.0.20784</vt:lpwstr>
  </property>
  <property fmtid="{D5CDD505-2E9C-101B-9397-08002B2CF9AE}" pid="4" name="commondata">
    <vt:lpwstr>eyJoZGlkIjoiMzA4YzFlOTM3YTgwNDc1OGZlOGJmYmM5NTAzYTMwMmEifQ==</vt:lpwstr>
  </property>
</Properties>
</file>