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 activeTab="1"/>
  </bookViews>
  <sheets>
    <sheet name="项目库汇总表" sheetId="1" r:id="rId1"/>
    <sheet name="项目库明细表" sheetId="2" r:id="rId2"/>
  </sheets>
  <definedNames>
    <definedName name="_xlnm._FilterDatabase" localSheetId="1" hidden="1">项目库明细表!$A$5:$AO$70</definedName>
  </definedNames>
  <calcPr calcId="144525"/>
</workbook>
</file>

<file path=xl/calcChain.xml><?xml version="1.0" encoding="utf-8"?>
<calcChain xmlns="http://schemas.openxmlformats.org/spreadsheetml/2006/main">
  <c r="W57" i="2"/>
  <c r="V57"/>
  <c r="U57"/>
  <c r="T57"/>
  <c r="S57"/>
  <c r="R57"/>
  <c r="Q57"/>
  <c r="P57"/>
  <c r="O57"/>
  <c r="N57"/>
  <c r="M57"/>
  <c r="L57"/>
  <c r="K57"/>
  <c r="J57"/>
  <c r="W51"/>
  <c r="V51"/>
  <c r="U51"/>
  <c r="T51"/>
  <c r="S51"/>
  <c r="R51"/>
  <c r="Q51"/>
  <c r="P51"/>
  <c r="O51"/>
  <c r="N51"/>
  <c r="M51"/>
  <c r="L51"/>
  <c r="K51"/>
  <c r="J51"/>
  <c r="W41"/>
  <c r="V41"/>
  <c r="U41"/>
  <c r="T41"/>
  <c r="S41"/>
  <c r="R41"/>
  <c r="Q41"/>
  <c r="P41"/>
  <c r="O41"/>
  <c r="N41"/>
  <c r="M41"/>
  <c r="L41"/>
  <c r="K41"/>
  <c r="J41"/>
  <c r="W28"/>
  <c r="V28"/>
  <c r="U28"/>
  <c r="T28"/>
  <c r="S28"/>
  <c r="R28"/>
  <c r="Q28"/>
  <c r="P28"/>
  <c r="O28"/>
  <c r="N28"/>
  <c r="M28"/>
  <c r="L28"/>
  <c r="K28"/>
  <c r="J28"/>
  <c r="W14"/>
  <c r="V14"/>
  <c r="U14"/>
  <c r="T14"/>
  <c r="S14"/>
  <c r="R14"/>
  <c r="Q14"/>
  <c r="P14"/>
  <c r="O14"/>
  <c r="N14"/>
  <c r="M14"/>
  <c r="L14"/>
  <c r="K14"/>
  <c r="J14"/>
  <c r="W7"/>
  <c r="V7"/>
  <c r="U7"/>
  <c r="T7"/>
  <c r="S7"/>
  <c r="R7"/>
  <c r="Q7"/>
  <c r="P7"/>
  <c r="O7"/>
  <c r="N7"/>
  <c r="M7"/>
  <c r="L7"/>
  <c r="K7"/>
  <c r="J7"/>
  <c r="W6"/>
  <c r="V6"/>
  <c r="U6"/>
  <c r="T6"/>
  <c r="S6"/>
  <c r="R6"/>
  <c r="Q6"/>
  <c r="P6"/>
  <c r="O6"/>
  <c r="N6"/>
  <c r="M6"/>
  <c r="L6"/>
  <c r="K6"/>
  <c r="J6"/>
  <c r="B6"/>
  <c r="M52" i="1"/>
  <c r="L52"/>
  <c r="K52"/>
  <c r="J52"/>
  <c r="I52"/>
  <c r="H52"/>
  <c r="G52"/>
  <c r="F52"/>
  <c r="E52"/>
  <c r="D52"/>
  <c r="C52"/>
  <c r="M46"/>
  <c r="L46"/>
  <c r="K46"/>
  <c r="J46"/>
  <c r="I46"/>
  <c r="H46"/>
  <c r="G46"/>
  <c r="F46"/>
  <c r="E46"/>
  <c r="D46"/>
  <c r="C46"/>
  <c r="M36"/>
  <c r="L36"/>
  <c r="K36"/>
  <c r="J36"/>
  <c r="I36"/>
  <c r="H36"/>
  <c r="G36"/>
  <c r="F36"/>
  <c r="E36"/>
  <c r="D36"/>
  <c r="C36"/>
  <c r="M23"/>
  <c r="L23"/>
  <c r="K23"/>
  <c r="J23"/>
  <c r="I23"/>
  <c r="H23"/>
  <c r="G23"/>
  <c r="F23"/>
  <c r="E23"/>
  <c r="D23"/>
  <c r="C23"/>
  <c r="M13"/>
  <c r="L13"/>
  <c r="K13"/>
  <c r="J13"/>
  <c r="I13"/>
  <c r="H13"/>
  <c r="G13"/>
  <c r="F13"/>
  <c r="E13"/>
  <c r="D13"/>
  <c r="C13"/>
  <c r="M7"/>
  <c r="L7"/>
  <c r="K7"/>
  <c r="J7"/>
  <c r="I7"/>
  <c r="H7"/>
  <c r="G7"/>
  <c r="F7"/>
  <c r="E7"/>
  <c r="D7"/>
  <c r="C7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<sst xmlns="http://schemas.openxmlformats.org/spreadsheetml/2006/main" count="314" uniqueCount="187">
  <si>
    <t>附件1</t>
  </si>
  <si>
    <r>
      <rPr>
        <u/>
        <sz val="20"/>
        <color theme="1"/>
        <rFont val="方正小标宋简体"/>
        <charset val="134"/>
      </rPr>
      <t>高新区2023</t>
    </r>
    <r>
      <rPr>
        <sz val="20"/>
        <color theme="1"/>
        <rFont val="方正小标宋简体"/>
        <charset val="134"/>
      </rPr>
      <t>年度巩固拓展脱贫攻坚成果和乡村振兴项目库汇总表</t>
    </r>
  </si>
  <si>
    <t>高新区巩固衔接办</t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</si>
  <si>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</si>
  <si>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</si>
  <si>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</si>
  <si>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</si>
  <si>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</si>
  <si>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</si>
  <si>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</si>
  <si>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</si>
  <si>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</si>
  <si>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</si>
  <si>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</si>
  <si>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</si>
  <si>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</si>
  <si>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</si>
  <si>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</si>
  <si>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</si>
  <si>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</si>
  <si>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</si>
  <si>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</si>
  <si>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</si>
  <si>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</si>
  <si>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</si>
  <si>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</si>
  <si>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</si>
  <si>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</si>
  <si>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</si>
  <si>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</si>
  <si>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</si>
  <si>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</si>
  <si>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</si>
  <si>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</si>
  <si>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</si>
  <si>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</si>
  <si>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</si>
  <si>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</si>
  <si>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</si>
  <si>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</si>
  <si>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</si>
  <si>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</si>
  <si>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</si>
  <si>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</si>
  <si>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</si>
  <si>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</si>
  <si>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</si>
  <si>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</si>
  <si>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</si>
  <si>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</si>
  <si>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</si>
  <si>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</si>
  <si>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</si>
  <si>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</si>
  <si>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</si>
  <si>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</si>
  <si>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</si>
  <si>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</si>
  <si>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</si>
  <si>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</si>
  <si>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</si>
  <si>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</si>
  <si>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</si>
  <si>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</si>
  <si>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</si>
  <si>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</si>
  <si>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</si>
  <si>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</si>
  <si>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</si>
  <si>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</si>
  <si>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</si>
  <si>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</si>
  <si>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</si>
  <si>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</si>
  <si>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</si>
  <si>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附件2</t>
  </si>
  <si>
    <r>
      <rPr>
        <u/>
        <sz val="28"/>
        <color theme="1"/>
        <rFont val="方正小标宋简体"/>
        <charset val="134"/>
      </rPr>
      <t>高新区2023</t>
    </r>
    <r>
      <rPr>
        <sz val="28"/>
        <color theme="1"/>
        <rFont val="方正小标宋简体"/>
        <charset val="134"/>
      </rPr>
      <t xml:space="preserve">年度巩固拓展脱贫攻坚成果和乡村振兴项目库明细表 </t>
    </r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</si>
  <si>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</si>
  <si>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</si>
  <si>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</si>
  <si>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</si>
  <si>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</si>
  <si>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</si>
  <si>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</si>
  <si>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</si>
  <si>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</si>
  <si>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</si>
  <si>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是否“脱贫村提升工程”</t>
  </si>
  <si>
    <t>是否资产收益扶贫</t>
  </si>
  <si>
    <t>是否增加村集体收入</t>
  </si>
  <si>
    <t>是否易地搬迁后扶项目</t>
  </si>
  <si>
    <t>直接受益
脱贫人口</t>
  </si>
  <si>
    <t>受益总人口</t>
  </si>
  <si>
    <t>联农带农机制</t>
  </si>
  <si>
    <t>绩效目标</t>
  </si>
  <si>
    <t>备注</t>
  </si>
  <si>
    <t>请勿删除</t>
  </si>
  <si>
    <t>镇/办</t>
  </si>
  <si>
    <t>村/社区</t>
  </si>
  <si>
    <t>其中：乡村振兴衔接资金</t>
  </si>
  <si>
    <t>其中：除乡村振兴衔接资金外的资金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</si>
  <si>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</si>
  <si>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</si>
  <si>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</si>
  <si>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</si>
  <si>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</si>
  <si>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</si>
  <si>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</si>
  <si>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</si>
  <si>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</si>
  <si>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</si>
  <si>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</si>
  <si>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</si>
  <si>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</si>
  <si>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</si>
  <si>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</si>
  <si>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</si>
  <si>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</si>
  <si>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</si>
  <si>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</si>
  <si>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</si>
  <si>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</si>
  <si>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</si>
  <si>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</si>
  <si>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</si>
  <si>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</si>
  <si>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2021年</t>
  </si>
  <si>
    <t>高新区2023年粮油菜种植加工项目</t>
  </si>
  <si>
    <t>高新区陈家营村、高河村、江安村、全胜等村统一流转土地600余亩，连片种植水稻、油菜、蔬菜，并进行深加工</t>
  </si>
  <si>
    <t>临空经济区党委</t>
  </si>
  <si>
    <t xml:space="preserve">陈家营村、高河村、
江安村、
全胜村等
</t>
  </si>
  <si>
    <t>符娅丽</t>
  </si>
  <si>
    <t>186****9588</t>
  </si>
  <si>
    <t xml:space="preserve">是         </t>
  </si>
  <si>
    <t xml:space="preserve">否         </t>
  </si>
  <si>
    <t xml:space="preserve">是 </t>
  </si>
  <si>
    <t xml:space="preserve">否        </t>
  </si>
  <si>
    <t>流转土地、开发撂荒地或对现有种植户引导统一规划种植、机械化耕种，提高生产效率。</t>
  </si>
  <si>
    <t>计划发展千亩粮油菜及蚕桑、荷塘、甘蔗种植基地，壮大村集体经济，解决500名脱贫户及监测户的就近就业问题，人均年增收1000元以上。</t>
  </si>
  <si>
    <t>高新区2023年食用菌、甘蔗、蚕桑特色种植加工项目</t>
  </si>
  <si>
    <t>洪家沟村、余河洞社区等村集体统一流转土地500余亩种植食用菌、甘蔗等，并对现有蚕桑基地改造提升</t>
  </si>
  <si>
    <t>洪家沟村、余河洞社区</t>
  </si>
  <si>
    <t>2.休闲农业乡村旅游</t>
  </si>
  <si>
    <t>1</t>
  </si>
  <si>
    <t>高新区2023年外出务工补助</t>
  </si>
  <si>
    <t>高新区2023年度脱贫户及三类户务工交通补助</t>
  </si>
  <si>
    <t>高新区</t>
  </si>
  <si>
    <t>51个村</t>
  </si>
  <si>
    <t>创业就业局</t>
  </si>
  <si>
    <t>陈世兴</t>
  </si>
  <si>
    <t>139****5367</t>
  </si>
  <si>
    <t>为外出务工人员提供一定的交通补助，减轻疫情带来的压力</t>
  </si>
  <si>
    <t>1.贫困人口护林员</t>
  </si>
  <si>
    <t>2.贫困人口护路员</t>
  </si>
  <si>
    <t>3.贫困人口护水员</t>
  </si>
  <si>
    <t>4.贫困人口保洁员</t>
  </si>
  <si>
    <t>5.其他贫困人口公益性岗位</t>
  </si>
  <si>
    <t>高新区2023年职业教育“雨露计划”补助</t>
  </si>
  <si>
    <t>高新区2023年职业教育“雨露计划”补助,每人补助3000元。</t>
  </si>
  <si>
    <t>赵远春</t>
  </si>
  <si>
    <t>187****7088</t>
  </si>
  <si>
    <t>为有接收职业教育学生的家庭提供一定的补助，减轻家庭教育负担，改善一定的生活条件。</t>
  </si>
  <si>
    <t>高新区2023年扶贫小额信贷贴息</t>
  </si>
  <si>
    <t>为脱贫户人口发展产业提供资金支持</t>
  </si>
  <si>
    <t>为脱贫户人口发展产业提供资金支持，增加家庭收入，巩固良好生活条件。</t>
  </si>
  <si>
    <t>3.厨房厕所圈舍改造</t>
  </si>
  <si>
    <t>2023年高新区农村最低保障金发放</t>
  </si>
  <si>
    <t>用于高新区51个村低保户保障金发放</t>
  </si>
  <si>
    <t>高新区51个村</t>
  </si>
  <si>
    <t>2023年</t>
  </si>
  <si>
    <t>高新区社区管理局</t>
  </si>
  <si>
    <t>尹波</t>
  </si>
  <si>
    <t>138****7566</t>
  </si>
  <si>
    <t>改善贫困户生活条件</t>
  </si>
  <si>
    <t>保障辖区内低保每月最低生活保障金及时足额发放、保障低保户最低生活收入</t>
  </si>
  <si>
    <t>2023年汪台村道路提升改造项目</t>
  </si>
  <si>
    <t>新修汪台村道路1.1公里，宽6.5米，含配套设施</t>
  </si>
  <si>
    <t>富家河新城党委</t>
  </si>
  <si>
    <t>汪台村</t>
  </si>
  <si>
    <t>汪金慧</t>
  </si>
  <si>
    <t>133****8910</t>
  </si>
  <si>
    <t>保障村民通行、正常生产生活，市场正常运营。</t>
  </si>
  <si>
    <t xml:space="preserve"> 为周边村一万余名村民的安全出行和市场个体工商户80余户正常运营，带动近千名村民市场就业、创业。</t>
  </si>
  <si>
    <t>2023年丁家营村、余河洞社区道路建设项目</t>
  </si>
  <si>
    <t>丁家营村、余河洞社区通行道路建设工程，长939米、宽6米，含配套设施。</t>
  </si>
  <si>
    <t>丁家营村、余河洞社区</t>
  </si>
  <si>
    <t>保障避灾搬迁群众和余河洞社区、丁家营村6千余人的通行和生产生活。</t>
  </si>
</sst>
</file>

<file path=xl/styles.xml><?xml version="1.0" encoding="utf-8"?>
<styleSheet xmlns="http://schemas.openxmlformats.org/spreadsheetml/2006/main">
  <fonts count="34">
    <font>
      <sz val="11"/>
      <color theme="1"/>
      <name val="宋体"/>
      <charset val="134"/>
      <scheme val="minor"/>
    </font>
    <font>
      <sz val="12"/>
      <color theme="1"/>
      <name val="Arial"/>
      <family val="2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9"/>
      <color theme="1"/>
      <name val="仿宋"/>
      <charset val="134"/>
    </font>
    <font>
      <b/>
      <sz val="12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9"/>
      <name val="Arial"/>
      <family val="2"/>
    </font>
    <font>
      <sz val="12"/>
      <name val="仿宋_GB2312"/>
      <charset val="134"/>
    </font>
    <font>
      <sz val="10"/>
      <name val="宋体"/>
      <charset val="134"/>
    </font>
    <font>
      <sz val="12"/>
      <color theme="1"/>
      <name val="仿宋_GB2312"/>
      <charset val="134"/>
    </font>
    <font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color theme="1"/>
      <name val="Arial"/>
      <family val="2"/>
    </font>
    <font>
      <sz val="10"/>
      <color indexed="8"/>
      <name val="仿宋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workbookViewId="0">
      <selection activeCell="U14" sqref="U14"/>
    </sheetView>
  </sheetViews>
  <sheetFormatPr defaultColWidth="9" defaultRowHeight="13.5"/>
  <cols>
    <col min="1" max="1" width="6.25" style="53" customWidth="1"/>
    <col min="2" max="2" width="20.25" style="49" customWidth="1"/>
    <col min="3" max="3" width="9.625" style="49" customWidth="1"/>
    <col min="4" max="4" width="5.875" style="49" customWidth="1"/>
    <col min="5" max="5" width="10.875" style="49" customWidth="1"/>
    <col min="6" max="7" width="9.625" style="49" customWidth="1"/>
    <col min="8" max="8" width="11.625" style="49" customWidth="1"/>
    <col min="9" max="12" width="9.625" style="49" customWidth="1"/>
    <col min="13" max="13" width="7.625" style="49" customWidth="1"/>
    <col min="14" max="16384" width="9" style="49"/>
  </cols>
  <sheetData>
    <row r="1" spans="1:13" ht="20.25">
      <c r="A1" s="67" t="s">
        <v>0</v>
      </c>
      <c r="B1" s="67"/>
    </row>
    <row r="2" spans="1:13" ht="30" customHeight="1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8" customHeight="1">
      <c r="A3" s="70"/>
      <c r="B3" s="70"/>
      <c r="C3" s="71"/>
      <c r="D3" s="71"/>
      <c r="E3" s="71"/>
      <c r="F3" s="54"/>
      <c r="G3" s="54"/>
      <c r="H3" s="54"/>
      <c r="I3" s="54"/>
      <c r="J3" s="54"/>
      <c r="K3" s="54"/>
      <c r="L3" s="54"/>
      <c r="M3" s="54"/>
    </row>
    <row r="4" spans="1:13" s="50" customFormat="1" ht="14.25">
      <c r="A4" s="75" t="s">
        <v>3</v>
      </c>
      <c r="B4" s="75" t="s">
        <v>4</v>
      </c>
      <c r="C4" s="77" t="s">
        <v>5</v>
      </c>
      <c r="D4" s="72" t="s">
        <v>6</v>
      </c>
      <c r="E4" s="73"/>
      <c r="F4" s="73"/>
      <c r="G4" s="73"/>
      <c r="H4" s="73"/>
      <c r="I4" s="73"/>
      <c r="J4" s="73"/>
      <c r="K4" s="73"/>
      <c r="L4" s="73"/>
      <c r="M4" s="74"/>
    </row>
    <row r="5" spans="1:13" s="51" customFormat="1" ht="24">
      <c r="A5" s="76"/>
      <c r="B5" s="76"/>
      <c r="C5" s="78"/>
      <c r="D5" s="55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</row>
    <row r="6" spans="1:13" ht="14.1" customHeight="1">
      <c r="A6" s="57"/>
      <c r="B6" s="58" t="s">
        <v>17</v>
      </c>
      <c r="C6" s="24">
        <f>C7+C13+C23+C36+C46+C52</f>
        <v>8</v>
      </c>
      <c r="D6" s="24">
        <f t="shared" ref="D6:M6" si="0">D7+D13+D23+D36+D46+D52</f>
        <v>2750</v>
      </c>
      <c r="E6" s="24">
        <f t="shared" si="0"/>
        <v>1750</v>
      </c>
      <c r="F6" s="24">
        <f t="shared" si="0"/>
        <v>1000</v>
      </c>
      <c r="G6" s="24">
        <f t="shared" si="0"/>
        <v>0</v>
      </c>
      <c r="H6" s="24">
        <f t="shared" si="0"/>
        <v>0</v>
      </c>
      <c r="I6" s="24">
        <f t="shared" si="0"/>
        <v>0</v>
      </c>
      <c r="J6" s="24">
        <f t="shared" si="0"/>
        <v>0</v>
      </c>
      <c r="K6" s="24">
        <f t="shared" si="0"/>
        <v>0</v>
      </c>
      <c r="L6" s="24">
        <f t="shared" si="0"/>
        <v>0</v>
      </c>
      <c r="M6" s="24">
        <f t="shared" si="0"/>
        <v>0</v>
      </c>
    </row>
    <row r="7" spans="1:13" s="52" customFormat="1" ht="14.1" customHeight="1">
      <c r="A7" s="57">
        <v>1</v>
      </c>
      <c r="B7" s="59" t="s">
        <v>18</v>
      </c>
      <c r="C7" s="60">
        <f>C8+C9+C10+C11+C12</f>
        <v>2</v>
      </c>
      <c r="D7" s="60">
        <f t="shared" ref="D7:M7" si="1">D8+D9+D10+D11+D12</f>
        <v>900</v>
      </c>
      <c r="E7" s="60">
        <f t="shared" si="1"/>
        <v>900</v>
      </c>
      <c r="F7" s="60">
        <f t="shared" si="1"/>
        <v>0</v>
      </c>
      <c r="G7" s="60">
        <f t="shared" si="1"/>
        <v>0</v>
      </c>
      <c r="H7" s="60">
        <f t="shared" si="1"/>
        <v>0</v>
      </c>
      <c r="I7" s="60">
        <f t="shared" si="1"/>
        <v>0</v>
      </c>
      <c r="J7" s="60">
        <f t="shared" si="1"/>
        <v>0</v>
      </c>
      <c r="K7" s="60">
        <f t="shared" si="1"/>
        <v>0</v>
      </c>
      <c r="L7" s="60">
        <f t="shared" si="1"/>
        <v>0</v>
      </c>
      <c r="M7" s="60">
        <f t="shared" si="1"/>
        <v>0</v>
      </c>
    </row>
    <row r="8" spans="1:13" ht="14.1" customHeight="1">
      <c r="A8" s="57">
        <v>2</v>
      </c>
      <c r="B8" s="61" t="s">
        <v>19</v>
      </c>
      <c r="C8" s="24">
        <v>2</v>
      </c>
      <c r="D8" s="24">
        <v>900</v>
      </c>
      <c r="E8" s="62">
        <v>900</v>
      </c>
      <c r="F8" s="24"/>
      <c r="G8" s="24"/>
      <c r="H8" s="24"/>
      <c r="I8" s="24"/>
      <c r="J8" s="24"/>
      <c r="K8" s="24"/>
      <c r="L8" s="24"/>
      <c r="M8" s="24"/>
    </row>
    <row r="9" spans="1:13" ht="14.1" customHeight="1">
      <c r="A9" s="57">
        <v>3</v>
      </c>
      <c r="B9" s="61" t="s">
        <v>20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4.1" customHeight="1">
      <c r="A10" s="57">
        <v>4</v>
      </c>
      <c r="B10" s="61" t="s">
        <v>21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14.1" customHeight="1">
      <c r="A11" s="57">
        <v>5</v>
      </c>
      <c r="B11" s="61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4.1" customHeight="1">
      <c r="A12" s="57">
        <v>6</v>
      </c>
      <c r="B12" s="61" t="s">
        <v>23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52" customFormat="1" ht="14.1" customHeight="1">
      <c r="A13" s="57">
        <v>7</v>
      </c>
      <c r="B13" s="59" t="s">
        <v>24</v>
      </c>
      <c r="C13" s="60">
        <f>C14</f>
        <v>1</v>
      </c>
      <c r="D13" s="60">
        <f>D14</f>
        <v>50</v>
      </c>
      <c r="E13" s="60">
        <f t="shared" ref="E13:M13" si="2">E14</f>
        <v>0</v>
      </c>
      <c r="F13" s="60">
        <f t="shared" si="2"/>
        <v>50</v>
      </c>
      <c r="G13" s="60">
        <f t="shared" si="2"/>
        <v>0</v>
      </c>
      <c r="H13" s="60">
        <f t="shared" si="2"/>
        <v>0</v>
      </c>
      <c r="I13" s="60">
        <f t="shared" si="2"/>
        <v>0</v>
      </c>
      <c r="J13" s="60">
        <f t="shared" si="2"/>
        <v>0</v>
      </c>
      <c r="K13" s="60">
        <f t="shared" si="2"/>
        <v>0</v>
      </c>
      <c r="L13" s="60">
        <f t="shared" si="2"/>
        <v>0</v>
      </c>
      <c r="M13" s="60">
        <f t="shared" si="2"/>
        <v>0</v>
      </c>
    </row>
    <row r="14" spans="1:13" ht="14.1" customHeight="1">
      <c r="A14" s="57">
        <v>8</v>
      </c>
      <c r="B14" s="61" t="s">
        <v>25</v>
      </c>
      <c r="C14" s="24">
        <v>1</v>
      </c>
      <c r="D14" s="24">
        <v>50</v>
      </c>
      <c r="E14" s="62">
        <v>0</v>
      </c>
      <c r="F14" s="24">
        <v>50</v>
      </c>
      <c r="G14" s="24"/>
      <c r="H14" s="24"/>
      <c r="I14" s="24"/>
      <c r="J14" s="24"/>
      <c r="K14" s="24"/>
      <c r="L14" s="24"/>
      <c r="M14" s="24"/>
    </row>
    <row r="15" spans="1:13" ht="14.1" customHeight="1">
      <c r="A15" s="57">
        <v>9</v>
      </c>
      <c r="B15" s="61" t="s">
        <v>26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4.1" customHeight="1">
      <c r="A16" s="57">
        <v>10</v>
      </c>
      <c r="B16" s="61" t="s">
        <v>27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4.1" customHeight="1">
      <c r="A17" s="57">
        <v>11</v>
      </c>
      <c r="B17" s="61" t="s">
        <v>28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52" customFormat="1" ht="14.1" customHeight="1">
      <c r="A18" s="57">
        <v>12</v>
      </c>
      <c r="B18" s="59" t="s">
        <v>29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ht="14.1" customHeight="1">
      <c r="A19" s="57">
        <v>13</v>
      </c>
      <c r="B19" s="61" t="s">
        <v>30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ht="14.1" customHeight="1">
      <c r="A20" s="57">
        <v>14</v>
      </c>
      <c r="B20" s="61" t="s">
        <v>31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s="52" customFormat="1" ht="14.1" customHeight="1">
      <c r="A21" s="57">
        <v>15</v>
      </c>
      <c r="B21" s="59" t="s">
        <v>32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14.1" customHeight="1">
      <c r="A22" s="57">
        <v>16</v>
      </c>
      <c r="B22" s="61" t="s">
        <v>33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s="52" customFormat="1" ht="14.1" customHeight="1">
      <c r="A23" s="57">
        <v>17</v>
      </c>
      <c r="B23" s="59" t="s">
        <v>34</v>
      </c>
      <c r="C23" s="60">
        <f>C24</f>
        <v>1</v>
      </c>
      <c r="D23" s="60">
        <f t="shared" ref="D23:M23" si="3">D24</f>
        <v>60</v>
      </c>
      <c r="E23" s="60">
        <f t="shared" si="3"/>
        <v>60</v>
      </c>
      <c r="F23" s="60">
        <f t="shared" si="3"/>
        <v>0</v>
      </c>
      <c r="G23" s="60">
        <f t="shared" si="3"/>
        <v>0</v>
      </c>
      <c r="H23" s="60">
        <f t="shared" si="3"/>
        <v>0</v>
      </c>
      <c r="I23" s="60">
        <f t="shared" si="3"/>
        <v>0</v>
      </c>
      <c r="J23" s="60">
        <f t="shared" si="3"/>
        <v>0</v>
      </c>
      <c r="K23" s="60">
        <f t="shared" si="3"/>
        <v>0</v>
      </c>
      <c r="L23" s="60">
        <f t="shared" si="3"/>
        <v>0</v>
      </c>
      <c r="M23" s="60">
        <f t="shared" si="3"/>
        <v>0</v>
      </c>
    </row>
    <row r="24" spans="1:13" ht="14.1" customHeight="1">
      <c r="A24" s="57">
        <v>18</v>
      </c>
      <c r="B24" s="61" t="s">
        <v>35</v>
      </c>
      <c r="C24" s="24">
        <v>1</v>
      </c>
      <c r="D24" s="24">
        <v>60</v>
      </c>
      <c r="E24" s="62">
        <v>60</v>
      </c>
      <c r="F24" s="24"/>
      <c r="G24" s="24"/>
      <c r="H24" s="24"/>
      <c r="I24" s="24"/>
      <c r="J24" s="24"/>
      <c r="K24" s="24"/>
      <c r="L24" s="24"/>
      <c r="M24" s="24"/>
    </row>
    <row r="25" spans="1:13" ht="14.1" customHeight="1">
      <c r="A25" s="57">
        <v>19</v>
      </c>
      <c r="B25" s="61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4.1" customHeight="1">
      <c r="A26" s="57">
        <v>20</v>
      </c>
      <c r="B26" s="63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s="52" customFormat="1" ht="14.1" customHeight="1">
      <c r="A27" s="57">
        <v>21</v>
      </c>
      <c r="B27" s="59" t="s">
        <v>38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ht="14.1" customHeight="1">
      <c r="A28" s="57">
        <v>22</v>
      </c>
      <c r="B28" s="61" t="s">
        <v>39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4.1" customHeight="1">
      <c r="A29" s="57">
        <v>23</v>
      </c>
      <c r="B29" s="61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4.1" customHeight="1">
      <c r="A30" s="57">
        <v>24</v>
      </c>
      <c r="B30" s="63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14.1" customHeight="1">
      <c r="A31" s="57">
        <v>25</v>
      </c>
      <c r="B31" s="63" t="s">
        <v>42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14.1" customHeight="1">
      <c r="A32" s="57">
        <v>26</v>
      </c>
      <c r="B32" s="63" t="s">
        <v>43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4.1" customHeight="1">
      <c r="A33" s="57">
        <v>27</v>
      </c>
      <c r="B33" s="63" t="s">
        <v>44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14.1" customHeight="1">
      <c r="A34" s="57">
        <v>28</v>
      </c>
      <c r="B34" s="59" t="s">
        <v>45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ht="14.1" customHeight="1">
      <c r="A35" s="57">
        <v>29</v>
      </c>
      <c r="B35" s="63" t="s">
        <v>46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s="52" customFormat="1" ht="14.1" customHeight="1">
      <c r="A36" s="57">
        <v>30</v>
      </c>
      <c r="B36" s="59" t="s">
        <v>47</v>
      </c>
      <c r="C36" s="60">
        <f>C37</f>
        <v>1</v>
      </c>
      <c r="D36" s="60">
        <f t="shared" ref="D36:M36" si="4">D37</f>
        <v>40</v>
      </c>
      <c r="E36" s="60">
        <f t="shared" si="4"/>
        <v>40</v>
      </c>
      <c r="F36" s="60">
        <f t="shared" si="4"/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1:13" ht="14.1" customHeight="1">
      <c r="A37" s="57">
        <v>31</v>
      </c>
      <c r="B37" s="63" t="s">
        <v>48</v>
      </c>
      <c r="C37" s="24">
        <v>1</v>
      </c>
      <c r="D37" s="24">
        <v>40</v>
      </c>
      <c r="E37" s="62">
        <v>40</v>
      </c>
      <c r="F37" s="24"/>
      <c r="G37" s="24"/>
      <c r="H37" s="24"/>
      <c r="I37" s="24"/>
      <c r="J37" s="24"/>
      <c r="K37" s="24"/>
      <c r="L37" s="24"/>
      <c r="M37" s="24"/>
    </row>
    <row r="38" spans="1:13" ht="14.1" customHeight="1">
      <c r="A38" s="57">
        <v>32</v>
      </c>
      <c r="B38" s="63" t="s">
        <v>49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 ht="14.1" customHeight="1">
      <c r="A39" s="57">
        <v>33</v>
      </c>
      <c r="B39" s="64" t="s">
        <v>50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ht="14.1" customHeight="1">
      <c r="A40" s="57">
        <v>34</v>
      </c>
      <c r="B40" s="63" t="s">
        <v>51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ht="14.1" customHeight="1">
      <c r="A41" s="57">
        <v>35</v>
      </c>
      <c r="B41" s="64" t="s">
        <v>23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s="52" customFormat="1" ht="14.1" customHeight="1">
      <c r="A42" s="57">
        <v>36</v>
      </c>
      <c r="B42" s="59" t="s">
        <v>52</v>
      </c>
      <c r="C42" s="24"/>
      <c r="D42" s="24"/>
      <c r="E42" s="62"/>
      <c r="F42" s="60"/>
      <c r="G42" s="60"/>
      <c r="H42" s="60"/>
      <c r="I42" s="60"/>
      <c r="J42" s="60"/>
      <c r="K42" s="60"/>
      <c r="L42" s="60"/>
      <c r="M42" s="60"/>
    </row>
    <row r="43" spans="1:13" ht="14.1" customHeight="1">
      <c r="A43" s="57">
        <v>37</v>
      </c>
      <c r="B43" s="65" t="s">
        <v>53</v>
      </c>
      <c r="C43" s="24"/>
      <c r="D43" s="24"/>
      <c r="E43" s="62"/>
      <c r="F43" s="24"/>
      <c r="G43" s="24"/>
      <c r="H43" s="24"/>
      <c r="I43" s="24"/>
      <c r="J43" s="24"/>
      <c r="K43" s="24"/>
      <c r="L43" s="24"/>
      <c r="M43" s="24"/>
    </row>
    <row r="44" spans="1:13" ht="14.1" customHeight="1">
      <c r="A44" s="57">
        <v>38</v>
      </c>
      <c r="B44" s="65" t="s">
        <v>54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 ht="14.1" customHeight="1">
      <c r="A45" s="57">
        <v>39</v>
      </c>
      <c r="B45" s="65" t="s">
        <v>55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3" s="52" customFormat="1" ht="14.1" customHeight="1">
      <c r="A46" s="57">
        <v>40</v>
      </c>
      <c r="B46" s="59" t="s">
        <v>56</v>
      </c>
      <c r="C46" s="60">
        <f>C47</f>
        <v>1</v>
      </c>
      <c r="D46" s="60">
        <f t="shared" ref="D46:M46" si="5">D47</f>
        <v>950</v>
      </c>
      <c r="E46" s="60">
        <f t="shared" si="5"/>
        <v>0</v>
      </c>
      <c r="F46" s="60">
        <f t="shared" si="5"/>
        <v>950</v>
      </c>
      <c r="G46" s="60">
        <f t="shared" si="5"/>
        <v>0</v>
      </c>
      <c r="H46" s="60">
        <f t="shared" si="5"/>
        <v>0</v>
      </c>
      <c r="I46" s="60">
        <f t="shared" si="5"/>
        <v>0</v>
      </c>
      <c r="J46" s="60">
        <f t="shared" si="5"/>
        <v>0</v>
      </c>
      <c r="K46" s="60">
        <f t="shared" si="5"/>
        <v>0</v>
      </c>
      <c r="L46" s="60">
        <f t="shared" si="5"/>
        <v>0</v>
      </c>
      <c r="M46" s="60">
        <f t="shared" si="5"/>
        <v>0</v>
      </c>
    </row>
    <row r="47" spans="1:13" ht="14.1" customHeight="1">
      <c r="A47" s="57">
        <v>41</v>
      </c>
      <c r="B47" s="65" t="s">
        <v>57</v>
      </c>
      <c r="C47" s="24">
        <v>1</v>
      </c>
      <c r="D47" s="24">
        <v>950</v>
      </c>
      <c r="E47" s="62">
        <v>0</v>
      </c>
      <c r="F47" s="60">
        <v>950</v>
      </c>
      <c r="G47" s="24"/>
      <c r="H47" s="24"/>
      <c r="I47" s="24"/>
      <c r="J47" s="24"/>
      <c r="K47" s="24"/>
      <c r="L47" s="24"/>
      <c r="M47" s="24"/>
    </row>
    <row r="48" spans="1:13" ht="14.1" customHeight="1">
      <c r="A48" s="57">
        <v>42</v>
      </c>
      <c r="B48" s="65" t="s">
        <v>58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ht="14.1" customHeight="1">
      <c r="A49" s="57">
        <v>43</v>
      </c>
      <c r="B49" s="65" t="s">
        <v>59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ht="14.1" customHeight="1">
      <c r="A50" s="57">
        <v>44</v>
      </c>
      <c r="B50" s="65" t="s">
        <v>60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ht="14.1" customHeight="1">
      <c r="A51" s="57">
        <v>45</v>
      </c>
      <c r="B51" s="65" t="s">
        <v>61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s="52" customFormat="1" ht="14.1" customHeight="1">
      <c r="A52" s="57">
        <v>46</v>
      </c>
      <c r="B52" s="59" t="s">
        <v>62</v>
      </c>
      <c r="C52" s="60">
        <f>C53</f>
        <v>2</v>
      </c>
      <c r="D52" s="60">
        <f t="shared" ref="D52:M52" si="6">D53</f>
        <v>750</v>
      </c>
      <c r="E52" s="60">
        <f t="shared" si="6"/>
        <v>750</v>
      </c>
      <c r="F52" s="60">
        <f t="shared" si="6"/>
        <v>0</v>
      </c>
      <c r="G52" s="60">
        <f t="shared" si="6"/>
        <v>0</v>
      </c>
      <c r="H52" s="60">
        <f t="shared" si="6"/>
        <v>0</v>
      </c>
      <c r="I52" s="60">
        <f t="shared" si="6"/>
        <v>0</v>
      </c>
      <c r="J52" s="60">
        <f t="shared" si="6"/>
        <v>0</v>
      </c>
      <c r="K52" s="60">
        <f t="shared" si="6"/>
        <v>0</v>
      </c>
      <c r="L52" s="60">
        <f t="shared" si="6"/>
        <v>0</v>
      </c>
      <c r="M52" s="60">
        <f t="shared" si="6"/>
        <v>0</v>
      </c>
    </row>
    <row r="53" spans="1:13" ht="14.1" customHeight="1">
      <c r="A53" s="57">
        <v>47</v>
      </c>
      <c r="B53" s="65" t="s">
        <v>63</v>
      </c>
      <c r="C53" s="24">
        <v>2</v>
      </c>
      <c r="D53" s="24">
        <v>750</v>
      </c>
      <c r="E53" s="62">
        <v>750</v>
      </c>
      <c r="F53" s="24"/>
      <c r="G53" s="24"/>
      <c r="H53" s="24"/>
      <c r="I53" s="24"/>
      <c r="J53" s="24"/>
      <c r="K53" s="24"/>
      <c r="L53" s="24"/>
      <c r="M53" s="24"/>
    </row>
    <row r="54" spans="1:13" ht="14.1" customHeight="1">
      <c r="A54" s="57">
        <v>48</v>
      </c>
      <c r="B54" s="65" t="s">
        <v>64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 ht="14.1" customHeight="1">
      <c r="A55" s="57">
        <v>49</v>
      </c>
      <c r="B55" s="65" t="s">
        <v>65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ht="14.1" customHeight="1">
      <c r="A56" s="57">
        <v>50</v>
      </c>
      <c r="B56" s="65" t="s">
        <v>66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3" ht="14.1" customHeight="1">
      <c r="A57" s="57">
        <v>51</v>
      </c>
      <c r="B57" s="61" t="s">
        <v>67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ht="14.1" customHeight="1">
      <c r="A58" s="57">
        <v>52</v>
      </c>
      <c r="B58" s="64" t="s">
        <v>68</v>
      </c>
      <c r="C58" s="24"/>
      <c r="D58" s="24"/>
      <c r="E58" s="62"/>
      <c r="F58" s="24"/>
      <c r="G58" s="24"/>
      <c r="H58" s="24"/>
      <c r="I58" s="24"/>
      <c r="J58" s="24"/>
      <c r="K58" s="24"/>
      <c r="L58" s="24"/>
      <c r="M58" s="24"/>
    </row>
    <row r="59" spans="1:13" s="52" customFormat="1" ht="14.1" customHeight="1">
      <c r="A59" s="57">
        <v>53</v>
      </c>
      <c r="B59" s="59" t="s">
        <v>69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</row>
    <row r="60" spans="1:13" ht="14.1" customHeight="1">
      <c r="A60" s="57">
        <v>54</v>
      </c>
      <c r="B60" s="65" t="s">
        <v>70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ht="14.1" customHeight="1">
      <c r="A61" s="57">
        <v>55</v>
      </c>
      <c r="B61" s="64" t="s">
        <v>71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ht="14.1" customHeight="1">
      <c r="A62" s="57">
        <v>56</v>
      </c>
      <c r="B62" s="64" t="s">
        <v>72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ht="14.1" customHeight="1">
      <c r="A63" s="57">
        <v>57</v>
      </c>
      <c r="B63" s="61" t="s">
        <v>73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s="52" customFormat="1" ht="14.1" customHeight="1">
      <c r="A64" s="57">
        <v>58</v>
      </c>
      <c r="B64" s="66" t="s">
        <v>74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</row>
  </sheetData>
  <mergeCells count="8">
    <mergeCell ref="A1:B1"/>
    <mergeCell ref="A2:M2"/>
    <mergeCell ref="A3:B3"/>
    <mergeCell ref="C3:E3"/>
    <mergeCell ref="D4:M4"/>
    <mergeCell ref="A4:A5"/>
    <mergeCell ref="B4:B5"/>
    <mergeCell ref="C4:C5"/>
  </mergeCells>
  <phoneticPr fontId="33" type="noConversion"/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70"/>
  <sheetViews>
    <sheetView tabSelected="1" zoomScale="80" zoomScaleNormal="80" workbookViewId="0">
      <selection activeCell="I66" sqref="I66"/>
    </sheetView>
  </sheetViews>
  <sheetFormatPr defaultColWidth="6.875" defaultRowHeight="15"/>
  <cols>
    <col min="1" max="1" width="21.75" style="8" customWidth="1"/>
    <col min="2" max="2" width="11.25" style="1" customWidth="1"/>
    <col min="3" max="3" width="25.25" style="1" customWidth="1"/>
    <col min="4" max="4" width="5.5" style="1" customWidth="1"/>
    <col min="5" max="5" width="10.625" style="1" customWidth="1"/>
    <col min="6" max="6" width="5.875" style="1" customWidth="1"/>
    <col min="7" max="8" width="6.375" style="1" customWidth="1"/>
    <col min="9" max="9" width="14.25" style="1" customWidth="1"/>
    <col min="10" max="11" width="6.75" style="1" customWidth="1"/>
    <col min="12" max="12" width="6.625" style="1" customWidth="1"/>
    <col min="13" max="13" width="5" style="1" customWidth="1"/>
    <col min="14" max="14" width="6.25" style="1" customWidth="1"/>
    <col min="15" max="15" width="3.625" style="1" customWidth="1"/>
    <col min="16" max="16" width="6.625" style="1" customWidth="1"/>
    <col min="17" max="23" width="5.375" style="1" customWidth="1"/>
    <col min="24" max="29" width="5.125" style="1" customWidth="1"/>
    <col min="30" max="30" width="5" style="1" customWidth="1"/>
    <col min="31" max="32" width="6.375" style="1" customWidth="1"/>
    <col min="33" max="33" width="14.75" style="1" customWidth="1"/>
    <col min="34" max="34" width="15.875" style="1" customWidth="1"/>
    <col min="35" max="35" width="3.625" style="1" customWidth="1"/>
    <col min="36" max="39" width="8" style="1" hidden="1" customWidth="1"/>
    <col min="40" max="40" width="23.375" style="1" hidden="1" customWidth="1"/>
    <col min="41" max="42" width="8" style="1" hidden="1" customWidth="1"/>
    <col min="43" max="271" width="8" style="1" customWidth="1"/>
    <col min="272" max="16384" width="6.875" style="1"/>
  </cols>
  <sheetData>
    <row r="1" spans="1:41" ht="24" customHeight="1">
      <c r="A1" s="9" t="s">
        <v>75</v>
      </c>
    </row>
    <row r="2" spans="1:41" ht="41.1" customHeight="1">
      <c r="A2" s="79" t="s">
        <v>76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41" s="2" customFormat="1" ht="30" customHeight="1">
      <c r="A3" s="85" t="s">
        <v>4</v>
      </c>
      <c r="B3" s="81" t="s">
        <v>77</v>
      </c>
      <c r="C3" s="81" t="s">
        <v>78</v>
      </c>
      <c r="D3" s="81" t="s">
        <v>79</v>
      </c>
      <c r="E3" s="81"/>
      <c r="F3" s="81" t="s">
        <v>80</v>
      </c>
      <c r="G3" s="81" t="s">
        <v>81</v>
      </c>
      <c r="H3" s="81" t="s">
        <v>82</v>
      </c>
      <c r="I3" s="81" t="s">
        <v>83</v>
      </c>
      <c r="J3" s="81" t="s">
        <v>84</v>
      </c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 t="s">
        <v>85</v>
      </c>
      <c r="Y3" s="81" t="s">
        <v>86</v>
      </c>
      <c r="Z3" s="81" t="s">
        <v>87</v>
      </c>
      <c r="AA3" s="81" t="s">
        <v>88</v>
      </c>
      <c r="AB3" s="81" t="s">
        <v>89</v>
      </c>
      <c r="AC3" s="81" t="s">
        <v>90</v>
      </c>
      <c r="AD3" s="81" t="s">
        <v>91</v>
      </c>
      <c r="AE3" s="81"/>
      <c r="AF3" s="81" t="s">
        <v>92</v>
      </c>
      <c r="AG3" s="81" t="s">
        <v>93</v>
      </c>
      <c r="AH3" s="81" t="s">
        <v>94</v>
      </c>
      <c r="AI3" s="81" t="s">
        <v>95</v>
      </c>
      <c r="AL3" s="82" t="s">
        <v>96</v>
      </c>
      <c r="AM3" s="83"/>
      <c r="AN3" s="83"/>
      <c r="AO3" s="84"/>
    </row>
    <row r="4" spans="1:41" s="2" customFormat="1" ht="30" customHeight="1">
      <c r="A4" s="85"/>
      <c r="B4" s="81"/>
      <c r="C4" s="81"/>
      <c r="D4" s="81" t="s">
        <v>97</v>
      </c>
      <c r="E4" s="81" t="s">
        <v>98</v>
      </c>
      <c r="F4" s="81"/>
      <c r="G4" s="81"/>
      <c r="H4" s="81"/>
      <c r="I4" s="81"/>
      <c r="J4" s="81" t="s">
        <v>7</v>
      </c>
      <c r="K4" s="81" t="s">
        <v>99</v>
      </c>
      <c r="L4" s="81"/>
      <c r="M4" s="81"/>
      <c r="N4" s="81"/>
      <c r="O4" s="81"/>
      <c r="P4" s="81" t="s">
        <v>100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L4" s="42" t="s">
        <v>101</v>
      </c>
      <c r="AM4" s="42" t="s">
        <v>102</v>
      </c>
      <c r="AN4" s="42" t="s">
        <v>103</v>
      </c>
      <c r="AO4" s="42" t="s">
        <v>104</v>
      </c>
    </row>
    <row r="5" spans="1:41" s="2" customFormat="1" ht="78" customHeight="1">
      <c r="A5" s="85"/>
      <c r="B5" s="81"/>
      <c r="C5" s="81"/>
      <c r="D5" s="81"/>
      <c r="E5" s="81"/>
      <c r="F5" s="81"/>
      <c r="G5" s="81"/>
      <c r="H5" s="81"/>
      <c r="I5" s="81"/>
      <c r="J5" s="81"/>
      <c r="K5" s="10" t="s">
        <v>105</v>
      </c>
      <c r="L5" s="10" t="s">
        <v>106</v>
      </c>
      <c r="M5" s="10" t="s">
        <v>107</v>
      </c>
      <c r="N5" s="10" t="s">
        <v>108</v>
      </c>
      <c r="O5" s="10" t="s">
        <v>109</v>
      </c>
      <c r="P5" s="10" t="s">
        <v>110</v>
      </c>
      <c r="Q5" s="10" t="s">
        <v>111</v>
      </c>
      <c r="R5" s="10" t="s">
        <v>112</v>
      </c>
      <c r="S5" s="10" t="s">
        <v>113</v>
      </c>
      <c r="T5" s="10" t="s">
        <v>114</v>
      </c>
      <c r="U5" s="10" t="s">
        <v>115</v>
      </c>
      <c r="V5" s="10" t="s">
        <v>116</v>
      </c>
      <c r="W5" s="10" t="s">
        <v>117</v>
      </c>
      <c r="X5" s="81"/>
      <c r="Y5" s="81"/>
      <c r="Z5" s="81"/>
      <c r="AA5" s="81"/>
      <c r="AB5" s="81"/>
      <c r="AC5" s="81"/>
      <c r="AD5" s="10" t="s">
        <v>118</v>
      </c>
      <c r="AE5" s="10" t="s">
        <v>119</v>
      </c>
      <c r="AF5" s="81"/>
      <c r="AG5" s="81"/>
      <c r="AH5" s="81"/>
      <c r="AI5" s="81"/>
      <c r="AL5" s="42" t="s">
        <v>120</v>
      </c>
      <c r="AM5" s="42" t="s">
        <v>121</v>
      </c>
      <c r="AN5" s="42" t="s">
        <v>122</v>
      </c>
      <c r="AO5" s="42" t="s">
        <v>123</v>
      </c>
    </row>
    <row r="6" spans="1:41" s="3" customFormat="1" ht="24" customHeight="1">
      <c r="A6" s="11" t="s">
        <v>124</v>
      </c>
      <c r="B6" s="12">
        <f>B7+B14+B28+B41+B57+B51</f>
        <v>8</v>
      </c>
      <c r="C6" s="12"/>
      <c r="D6" s="12"/>
      <c r="E6" s="12"/>
      <c r="F6" s="12"/>
      <c r="G6" s="12"/>
      <c r="H6" s="12"/>
      <c r="I6" s="12"/>
      <c r="J6" s="12">
        <f>J7+J14+J28+J41+J51+J57</f>
        <v>2750</v>
      </c>
      <c r="K6" s="12">
        <f t="shared" ref="K6:W6" si="0">K7+K14+K28+K41+K51+K57</f>
        <v>1750</v>
      </c>
      <c r="L6" s="12">
        <f t="shared" si="0"/>
        <v>1260</v>
      </c>
      <c r="M6" s="12">
        <f t="shared" si="0"/>
        <v>490</v>
      </c>
      <c r="N6" s="12">
        <f t="shared" si="0"/>
        <v>0</v>
      </c>
      <c r="O6" s="12">
        <f t="shared" si="0"/>
        <v>0</v>
      </c>
      <c r="P6" s="12">
        <f t="shared" si="0"/>
        <v>1000</v>
      </c>
      <c r="Q6" s="12">
        <f t="shared" si="0"/>
        <v>0</v>
      </c>
      <c r="R6" s="12">
        <f t="shared" si="0"/>
        <v>0</v>
      </c>
      <c r="S6" s="12">
        <f t="shared" si="0"/>
        <v>0</v>
      </c>
      <c r="T6" s="12">
        <f t="shared" si="0"/>
        <v>0</v>
      </c>
      <c r="U6" s="12">
        <f t="shared" si="0"/>
        <v>0</v>
      </c>
      <c r="V6" s="12">
        <f t="shared" si="0"/>
        <v>0</v>
      </c>
      <c r="W6" s="12">
        <f t="shared" si="0"/>
        <v>0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L6" s="42"/>
      <c r="AM6" s="42" t="s">
        <v>125</v>
      </c>
      <c r="AN6" s="42"/>
      <c r="AO6" s="42"/>
    </row>
    <row r="7" spans="1:41" s="3" customFormat="1" ht="14.25">
      <c r="A7" s="13" t="s">
        <v>18</v>
      </c>
      <c r="B7" s="12">
        <v>2</v>
      </c>
      <c r="C7" s="12"/>
      <c r="D7" s="12"/>
      <c r="E7" s="12"/>
      <c r="F7" s="12"/>
      <c r="G7" s="12"/>
      <c r="H7" s="12"/>
      <c r="I7" s="12"/>
      <c r="J7" s="12">
        <f>J8+J9</f>
        <v>900</v>
      </c>
      <c r="K7" s="12">
        <f t="shared" ref="K7:W7" si="1">K8+K9</f>
        <v>900</v>
      </c>
      <c r="L7" s="12">
        <f t="shared" si="1"/>
        <v>900</v>
      </c>
      <c r="M7" s="12">
        <f t="shared" si="1"/>
        <v>0</v>
      </c>
      <c r="N7" s="12">
        <f t="shared" si="1"/>
        <v>0</v>
      </c>
      <c r="O7" s="12">
        <f t="shared" si="1"/>
        <v>0</v>
      </c>
      <c r="P7" s="12">
        <f t="shared" si="1"/>
        <v>0</v>
      </c>
      <c r="Q7" s="12">
        <f t="shared" si="1"/>
        <v>0</v>
      </c>
      <c r="R7" s="12">
        <f t="shared" si="1"/>
        <v>0</v>
      </c>
      <c r="S7" s="12">
        <f t="shared" si="1"/>
        <v>0</v>
      </c>
      <c r="T7" s="12">
        <f t="shared" si="1"/>
        <v>0</v>
      </c>
      <c r="U7" s="12">
        <f t="shared" si="1"/>
        <v>0</v>
      </c>
      <c r="V7" s="12">
        <f t="shared" si="1"/>
        <v>0</v>
      </c>
      <c r="W7" s="12">
        <f t="shared" si="1"/>
        <v>0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L7" s="42"/>
      <c r="AM7" s="42" t="s">
        <v>126</v>
      </c>
      <c r="AN7" s="42"/>
      <c r="AO7" s="42"/>
    </row>
    <row r="8" spans="1:41" ht="96">
      <c r="A8" s="14" t="s">
        <v>19</v>
      </c>
      <c r="B8" s="15" t="s">
        <v>127</v>
      </c>
      <c r="C8" s="15" t="s">
        <v>128</v>
      </c>
      <c r="D8" s="15" t="s">
        <v>129</v>
      </c>
      <c r="E8" s="15" t="s">
        <v>130</v>
      </c>
      <c r="F8" s="16">
        <v>2023</v>
      </c>
      <c r="G8" s="15" t="s">
        <v>129</v>
      </c>
      <c r="H8" s="15" t="s">
        <v>131</v>
      </c>
      <c r="I8" s="15" t="s">
        <v>132</v>
      </c>
      <c r="J8" s="16">
        <v>450</v>
      </c>
      <c r="K8" s="16">
        <v>450</v>
      </c>
      <c r="L8" s="36">
        <v>450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 t="s">
        <v>122</v>
      </c>
      <c r="Y8" s="15" t="s">
        <v>133</v>
      </c>
      <c r="Z8" s="15" t="s">
        <v>123</v>
      </c>
      <c r="AA8" s="15" t="s">
        <v>134</v>
      </c>
      <c r="AB8" s="15" t="s">
        <v>135</v>
      </c>
      <c r="AC8" s="15" t="s">
        <v>136</v>
      </c>
      <c r="AD8" s="15">
        <v>250</v>
      </c>
      <c r="AE8" s="15">
        <v>800</v>
      </c>
      <c r="AF8" s="15">
        <v>7000</v>
      </c>
      <c r="AG8" s="15" t="s">
        <v>137</v>
      </c>
      <c r="AH8" s="15" t="s">
        <v>138</v>
      </c>
      <c r="AI8" s="16"/>
    </row>
    <row r="9" spans="1:41" ht="96">
      <c r="A9" s="14"/>
      <c r="B9" s="15" t="s">
        <v>139</v>
      </c>
      <c r="C9" s="15" t="s">
        <v>140</v>
      </c>
      <c r="D9" s="15" t="s">
        <v>129</v>
      </c>
      <c r="E9" s="15" t="s">
        <v>141</v>
      </c>
      <c r="F9" s="16">
        <v>2023</v>
      </c>
      <c r="G9" s="15" t="s">
        <v>129</v>
      </c>
      <c r="H9" s="15" t="s">
        <v>131</v>
      </c>
      <c r="I9" s="15" t="s">
        <v>132</v>
      </c>
      <c r="J9" s="16">
        <v>450</v>
      </c>
      <c r="K9" s="16">
        <v>450</v>
      </c>
      <c r="L9" s="36">
        <v>450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 t="s">
        <v>122</v>
      </c>
      <c r="Y9" s="15" t="s">
        <v>133</v>
      </c>
      <c r="Z9" s="15" t="s">
        <v>123</v>
      </c>
      <c r="AA9" s="15" t="s">
        <v>134</v>
      </c>
      <c r="AB9" s="15" t="s">
        <v>135</v>
      </c>
      <c r="AC9" s="15" t="s">
        <v>136</v>
      </c>
      <c r="AD9" s="15">
        <v>300</v>
      </c>
      <c r="AE9" s="15">
        <v>1200</v>
      </c>
      <c r="AF9" s="15">
        <v>7200</v>
      </c>
      <c r="AG9" s="15" t="s">
        <v>137</v>
      </c>
      <c r="AH9" s="15" t="s">
        <v>138</v>
      </c>
      <c r="AI9" s="16"/>
    </row>
    <row r="10" spans="1:41">
      <c r="A10" s="14" t="s">
        <v>142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43"/>
    </row>
    <row r="11" spans="1:41">
      <c r="A11" s="14" t="s">
        <v>21</v>
      </c>
      <c r="B11" s="1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43"/>
    </row>
    <row r="12" spans="1:41">
      <c r="A12" s="14" t="s">
        <v>22</v>
      </c>
      <c r="B12" s="1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43"/>
    </row>
    <row r="13" spans="1:41">
      <c r="A13" s="14" t="s">
        <v>23</v>
      </c>
      <c r="B13" s="14"/>
      <c r="C13" s="16"/>
      <c r="D13" s="16"/>
      <c r="E13" s="16"/>
      <c r="F13" s="16"/>
      <c r="G13" s="16"/>
      <c r="H13" s="16"/>
      <c r="I13" s="1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43"/>
    </row>
    <row r="14" spans="1:41">
      <c r="A14" s="13" t="s">
        <v>24</v>
      </c>
      <c r="B14" s="17" t="s">
        <v>143</v>
      </c>
      <c r="C14" s="16"/>
      <c r="D14" s="16"/>
      <c r="E14" s="16"/>
      <c r="F14" s="16"/>
      <c r="G14" s="16"/>
      <c r="H14" s="16"/>
      <c r="I14" s="16"/>
      <c r="J14" s="12">
        <f>J15</f>
        <v>50</v>
      </c>
      <c r="K14" s="12">
        <f t="shared" ref="K14:W14" si="2">K15</f>
        <v>0</v>
      </c>
      <c r="L14" s="12">
        <f t="shared" si="2"/>
        <v>0</v>
      </c>
      <c r="M14" s="12">
        <f t="shared" si="2"/>
        <v>0</v>
      </c>
      <c r="N14" s="12">
        <f t="shared" si="2"/>
        <v>0</v>
      </c>
      <c r="O14" s="12">
        <f t="shared" si="2"/>
        <v>0</v>
      </c>
      <c r="P14" s="12">
        <f t="shared" si="2"/>
        <v>50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43"/>
    </row>
    <row r="15" spans="1:41" s="4" customFormat="1" ht="57">
      <c r="A15" s="18" t="s">
        <v>25</v>
      </c>
      <c r="B15" s="18" t="s">
        <v>144</v>
      </c>
      <c r="C15" s="19" t="s">
        <v>145</v>
      </c>
      <c r="D15" s="19" t="s">
        <v>146</v>
      </c>
      <c r="E15" s="19" t="s">
        <v>147</v>
      </c>
      <c r="F15" s="19">
        <v>2023</v>
      </c>
      <c r="G15" s="19" t="s">
        <v>148</v>
      </c>
      <c r="H15" s="19" t="s">
        <v>149</v>
      </c>
      <c r="I15" s="19" t="s">
        <v>150</v>
      </c>
      <c r="J15" s="19">
        <v>50</v>
      </c>
      <c r="K15" s="19">
        <v>0</v>
      </c>
      <c r="L15" s="19"/>
      <c r="M15" s="19">
        <v>0</v>
      </c>
      <c r="N15" s="19"/>
      <c r="O15" s="19"/>
      <c r="P15" s="19">
        <v>50</v>
      </c>
      <c r="Q15" s="19"/>
      <c r="R15" s="19"/>
      <c r="S15" s="19"/>
      <c r="T15" s="19"/>
      <c r="U15" s="19"/>
      <c r="V15" s="19"/>
      <c r="W15" s="19"/>
      <c r="X15" s="20" t="s">
        <v>122</v>
      </c>
      <c r="Y15" s="41" t="s">
        <v>133</v>
      </c>
      <c r="Z15" s="41" t="s">
        <v>123</v>
      </c>
      <c r="AA15" s="41" t="s">
        <v>134</v>
      </c>
      <c r="AB15" s="41" t="s">
        <v>123</v>
      </c>
      <c r="AC15" s="41" t="s">
        <v>134</v>
      </c>
      <c r="AD15" s="20">
        <v>157</v>
      </c>
      <c r="AE15" s="20">
        <v>164</v>
      </c>
      <c r="AF15" s="20">
        <v>1225</v>
      </c>
      <c r="AG15" s="20" t="s">
        <v>151</v>
      </c>
      <c r="AH15" s="20" t="s">
        <v>151</v>
      </c>
      <c r="AI15" s="44"/>
    </row>
    <row r="16" spans="1:41">
      <c r="A16" s="14" t="s">
        <v>26</v>
      </c>
      <c r="B16" s="14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43"/>
    </row>
    <row r="17" spans="1:35">
      <c r="A17" s="14" t="s">
        <v>27</v>
      </c>
      <c r="B17" s="1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43"/>
    </row>
    <row r="18" spans="1:35">
      <c r="A18" s="14" t="s">
        <v>28</v>
      </c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43"/>
    </row>
    <row r="19" spans="1:35">
      <c r="A19" s="13" t="s">
        <v>29</v>
      </c>
      <c r="B19" s="14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43"/>
    </row>
    <row r="20" spans="1:35">
      <c r="A20" s="14" t="s">
        <v>30</v>
      </c>
      <c r="B20" s="14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43"/>
    </row>
    <row r="21" spans="1:35">
      <c r="A21" s="14" t="s">
        <v>31</v>
      </c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43"/>
    </row>
    <row r="22" spans="1:35">
      <c r="A22" s="13" t="s">
        <v>32</v>
      </c>
      <c r="B22" s="14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43"/>
    </row>
    <row r="23" spans="1:35">
      <c r="A23" s="14" t="s">
        <v>152</v>
      </c>
      <c r="B23" s="14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43"/>
    </row>
    <row r="24" spans="1:35">
      <c r="A24" s="14" t="s">
        <v>153</v>
      </c>
      <c r="B24" s="1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43"/>
    </row>
    <row r="25" spans="1:35">
      <c r="A25" s="14" t="s">
        <v>154</v>
      </c>
      <c r="B25" s="14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43"/>
    </row>
    <row r="26" spans="1:35">
      <c r="A26" s="14" t="s">
        <v>155</v>
      </c>
      <c r="B26" s="1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43"/>
    </row>
    <row r="27" spans="1:35" ht="28.5">
      <c r="A27" s="14" t="s">
        <v>156</v>
      </c>
      <c r="B27" s="1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43"/>
    </row>
    <row r="28" spans="1:35">
      <c r="A28" s="13" t="s">
        <v>34</v>
      </c>
      <c r="B28" s="17" t="s">
        <v>143</v>
      </c>
      <c r="C28" s="12"/>
      <c r="D28" s="12"/>
      <c r="E28" s="12"/>
      <c r="F28" s="12"/>
      <c r="G28" s="12"/>
      <c r="H28" s="12"/>
      <c r="I28" s="12"/>
      <c r="J28" s="12">
        <f>J29</f>
        <v>60</v>
      </c>
      <c r="K28" s="12">
        <f t="shared" ref="K28:W28" si="3">K29</f>
        <v>60</v>
      </c>
      <c r="L28" s="12">
        <f t="shared" si="3"/>
        <v>60</v>
      </c>
      <c r="M28" s="12">
        <f t="shared" si="3"/>
        <v>0</v>
      </c>
      <c r="N28" s="12">
        <f t="shared" si="3"/>
        <v>0</v>
      </c>
      <c r="O28" s="12">
        <f t="shared" si="3"/>
        <v>0</v>
      </c>
      <c r="P28" s="12">
        <f t="shared" si="3"/>
        <v>0</v>
      </c>
      <c r="Q28" s="12">
        <f t="shared" si="3"/>
        <v>0</v>
      </c>
      <c r="R28" s="12">
        <f t="shared" si="3"/>
        <v>0</v>
      </c>
      <c r="S28" s="12">
        <f t="shared" si="3"/>
        <v>0</v>
      </c>
      <c r="T28" s="12">
        <f t="shared" si="3"/>
        <v>0</v>
      </c>
      <c r="U28" s="12">
        <f t="shared" si="3"/>
        <v>0</v>
      </c>
      <c r="V28" s="12">
        <f t="shared" si="3"/>
        <v>0</v>
      </c>
      <c r="W28" s="12">
        <f t="shared" si="3"/>
        <v>0</v>
      </c>
      <c r="X28" s="12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43"/>
    </row>
    <row r="29" spans="1:35" s="4" customFormat="1" ht="85.5">
      <c r="A29" s="18" t="s">
        <v>35</v>
      </c>
      <c r="B29" s="18" t="s">
        <v>157</v>
      </c>
      <c r="C29" s="20" t="s">
        <v>158</v>
      </c>
      <c r="D29" s="20" t="s">
        <v>146</v>
      </c>
      <c r="E29" s="19" t="s">
        <v>147</v>
      </c>
      <c r="F29" s="19">
        <v>2023</v>
      </c>
      <c r="G29" s="21" t="s">
        <v>2</v>
      </c>
      <c r="H29" s="19" t="s">
        <v>159</v>
      </c>
      <c r="I29" s="19" t="s">
        <v>160</v>
      </c>
      <c r="J29" s="19">
        <v>60</v>
      </c>
      <c r="K29" s="20">
        <v>60</v>
      </c>
      <c r="L29" s="20">
        <v>60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 t="s">
        <v>122</v>
      </c>
      <c r="Y29" s="20" t="s">
        <v>104</v>
      </c>
      <c r="Z29" s="20" t="s">
        <v>123</v>
      </c>
      <c r="AA29" s="20" t="s">
        <v>123</v>
      </c>
      <c r="AB29" s="20" t="s">
        <v>123</v>
      </c>
      <c r="AC29" s="20" t="s">
        <v>123</v>
      </c>
      <c r="AD29" s="20">
        <v>200</v>
      </c>
      <c r="AE29" s="20">
        <v>200</v>
      </c>
      <c r="AF29" s="20">
        <v>735</v>
      </c>
      <c r="AG29" s="20" t="s">
        <v>161</v>
      </c>
      <c r="AH29" s="20" t="s">
        <v>161</v>
      </c>
      <c r="AI29" s="44"/>
    </row>
    <row r="30" spans="1:35" ht="35.1" customHeight="1">
      <c r="A30" s="14" t="s">
        <v>36</v>
      </c>
      <c r="B30" s="1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43"/>
    </row>
    <row r="31" spans="1:35">
      <c r="A31" s="16" t="s">
        <v>37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43"/>
    </row>
    <row r="32" spans="1:35">
      <c r="A32" s="13" t="s">
        <v>38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43"/>
    </row>
    <row r="33" spans="1:35" ht="28.5">
      <c r="A33" s="14" t="s">
        <v>39</v>
      </c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43"/>
    </row>
    <row r="34" spans="1:35">
      <c r="A34" s="14" t="s">
        <v>40</v>
      </c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43"/>
    </row>
    <row r="35" spans="1:35">
      <c r="A35" s="16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43"/>
    </row>
    <row r="36" spans="1:35" ht="28.5">
      <c r="A36" s="16" t="s">
        <v>42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43"/>
    </row>
    <row r="37" spans="1:35">
      <c r="A37" s="16" t="s">
        <v>43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43"/>
    </row>
    <row r="38" spans="1:35" ht="28.5">
      <c r="A38" s="16" t="s">
        <v>44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43"/>
    </row>
    <row r="39" spans="1:35">
      <c r="A39" s="13" t="s">
        <v>45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43"/>
    </row>
    <row r="40" spans="1:35">
      <c r="A40" s="16" t="s">
        <v>46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43"/>
    </row>
    <row r="41" spans="1:35" s="5" customFormat="1" ht="35.1" customHeight="1">
      <c r="A41" s="13" t="s">
        <v>47</v>
      </c>
      <c r="B41" s="12">
        <v>1</v>
      </c>
      <c r="C41" s="12"/>
      <c r="D41" s="12"/>
      <c r="E41" s="12"/>
      <c r="F41" s="12"/>
      <c r="G41" s="12"/>
      <c r="H41" s="12"/>
      <c r="I41" s="12"/>
      <c r="J41" s="12">
        <f>J42</f>
        <v>40</v>
      </c>
      <c r="K41" s="12">
        <f t="shared" ref="K41:W41" si="4">K42</f>
        <v>40</v>
      </c>
      <c r="L41" s="12">
        <f t="shared" si="4"/>
        <v>40</v>
      </c>
      <c r="M41" s="12">
        <f t="shared" si="4"/>
        <v>0</v>
      </c>
      <c r="N41" s="12">
        <f t="shared" si="4"/>
        <v>0</v>
      </c>
      <c r="O41" s="12">
        <f t="shared" si="4"/>
        <v>0</v>
      </c>
      <c r="P41" s="12">
        <f t="shared" si="4"/>
        <v>0</v>
      </c>
      <c r="Q41" s="12">
        <f t="shared" si="4"/>
        <v>0</v>
      </c>
      <c r="R41" s="12">
        <f t="shared" si="4"/>
        <v>0</v>
      </c>
      <c r="S41" s="12">
        <f t="shared" si="4"/>
        <v>0</v>
      </c>
      <c r="T41" s="12">
        <f t="shared" si="4"/>
        <v>0</v>
      </c>
      <c r="U41" s="12">
        <f t="shared" si="4"/>
        <v>0</v>
      </c>
      <c r="V41" s="12">
        <f t="shared" si="4"/>
        <v>0</v>
      </c>
      <c r="W41" s="12">
        <f t="shared" si="4"/>
        <v>0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45"/>
    </row>
    <row r="42" spans="1:35" s="4" customFormat="1" ht="71.25">
      <c r="A42" s="20" t="s">
        <v>48</v>
      </c>
      <c r="B42" s="20" t="s">
        <v>162</v>
      </c>
      <c r="C42" s="20" t="s">
        <v>162</v>
      </c>
      <c r="D42" s="20" t="s">
        <v>146</v>
      </c>
      <c r="E42" s="19" t="s">
        <v>147</v>
      </c>
      <c r="F42" s="22">
        <v>2023</v>
      </c>
      <c r="G42" s="21" t="s">
        <v>2</v>
      </c>
      <c r="H42" s="22" t="s">
        <v>159</v>
      </c>
      <c r="I42" s="22" t="s">
        <v>160</v>
      </c>
      <c r="J42" s="22">
        <v>40</v>
      </c>
      <c r="K42" s="20">
        <v>40</v>
      </c>
      <c r="L42" s="20">
        <v>40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 t="s">
        <v>122</v>
      </c>
      <c r="Y42" s="20" t="s">
        <v>104</v>
      </c>
      <c r="Z42" s="20" t="s">
        <v>123</v>
      </c>
      <c r="AA42" s="20" t="s">
        <v>123</v>
      </c>
      <c r="AB42" s="20" t="s">
        <v>123</v>
      </c>
      <c r="AC42" s="20" t="s">
        <v>123</v>
      </c>
      <c r="AD42" s="20">
        <v>165</v>
      </c>
      <c r="AE42" s="20">
        <v>350</v>
      </c>
      <c r="AF42" s="20">
        <v>1400</v>
      </c>
      <c r="AG42" s="20" t="s">
        <v>163</v>
      </c>
      <c r="AH42" s="20" t="s">
        <v>164</v>
      </c>
      <c r="AI42" s="44"/>
    </row>
    <row r="43" spans="1:35" ht="28.5">
      <c r="A43" s="16" t="s">
        <v>49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43"/>
    </row>
    <row r="44" spans="1:35">
      <c r="A44" s="14" t="s">
        <v>50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43"/>
    </row>
    <row r="45" spans="1:35" ht="28.5">
      <c r="A45" s="14" t="s">
        <v>51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43"/>
    </row>
    <row r="46" spans="1:35">
      <c r="A46" s="14" t="s">
        <v>23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43"/>
    </row>
    <row r="47" spans="1:35">
      <c r="A47" s="13" t="s">
        <v>52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43"/>
    </row>
    <row r="48" spans="1:35">
      <c r="A48" s="23" t="s">
        <v>53</v>
      </c>
      <c r="B48" s="15"/>
      <c r="C48" s="15"/>
      <c r="D48" s="24"/>
      <c r="E48" s="24"/>
      <c r="F48" s="25"/>
      <c r="G48" s="26"/>
      <c r="H48" s="27"/>
      <c r="I48" s="27"/>
      <c r="J48" s="27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26"/>
      <c r="Y48" s="15"/>
      <c r="Z48" s="15"/>
      <c r="AA48" s="15"/>
      <c r="AB48" s="15"/>
      <c r="AC48" s="15"/>
      <c r="AD48" s="16"/>
      <c r="AE48" s="16"/>
      <c r="AF48" s="16"/>
      <c r="AG48" s="16"/>
      <c r="AH48" s="16"/>
      <c r="AI48" s="43"/>
    </row>
    <row r="49" spans="1:35">
      <c r="A49" s="14" t="s">
        <v>54</v>
      </c>
      <c r="B49" s="15"/>
      <c r="C49" s="15"/>
      <c r="D49" s="24"/>
      <c r="E49" s="24"/>
      <c r="F49" s="25"/>
      <c r="G49" s="26"/>
      <c r="H49" s="27"/>
      <c r="I49" s="27"/>
      <c r="J49" s="27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26"/>
      <c r="Y49" s="15"/>
      <c r="Z49" s="15"/>
      <c r="AA49" s="15"/>
      <c r="AB49" s="15"/>
      <c r="AC49" s="15"/>
      <c r="AD49" s="16"/>
      <c r="AE49" s="16"/>
      <c r="AF49" s="16"/>
      <c r="AG49" s="16"/>
      <c r="AH49" s="16"/>
      <c r="AI49" s="43"/>
    </row>
    <row r="50" spans="1:35">
      <c r="A50" s="14" t="s">
        <v>165</v>
      </c>
      <c r="B50" s="15"/>
      <c r="C50" s="15"/>
      <c r="D50" s="24"/>
      <c r="E50" s="24"/>
      <c r="F50" s="25"/>
      <c r="G50" s="26"/>
      <c r="H50" s="27"/>
      <c r="I50" s="27"/>
      <c r="J50" s="27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26"/>
      <c r="Y50" s="15"/>
      <c r="Z50" s="15"/>
      <c r="AA50" s="15"/>
      <c r="AB50" s="15"/>
      <c r="AC50" s="15"/>
      <c r="AD50" s="16"/>
      <c r="AE50" s="16"/>
      <c r="AF50" s="16"/>
      <c r="AG50" s="16"/>
      <c r="AH50" s="16"/>
      <c r="AI50" s="43"/>
    </row>
    <row r="51" spans="1:35" s="5" customFormat="1" ht="15.75">
      <c r="A51" s="13" t="s">
        <v>56</v>
      </c>
      <c r="B51" s="12">
        <v>1</v>
      </c>
      <c r="C51" s="12"/>
      <c r="D51" s="12"/>
      <c r="E51" s="12"/>
      <c r="F51" s="12"/>
      <c r="G51" s="12"/>
      <c r="H51" s="12"/>
      <c r="I51" s="12"/>
      <c r="J51" s="12">
        <f>J52</f>
        <v>950</v>
      </c>
      <c r="K51" s="12">
        <f t="shared" ref="K51:W51" si="5">K52</f>
        <v>0</v>
      </c>
      <c r="L51" s="12">
        <f t="shared" si="5"/>
        <v>0</v>
      </c>
      <c r="M51" s="12">
        <f t="shared" si="5"/>
        <v>0</v>
      </c>
      <c r="N51" s="12">
        <f t="shared" si="5"/>
        <v>0</v>
      </c>
      <c r="O51" s="12">
        <f t="shared" si="5"/>
        <v>0</v>
      </c>
      <c r="P51" s="12">
        <f t="shared" si="5"/>
        <v>950</v>
      </c>
      <c r="Q51" s="12">
        <f t="shared" si="5"/>
        <v>0</v>
      </c>
      <c r="R51" s="12">
        <f t="shared" si="5"/>
        <v>0</v>
      </c>
      <c r="S51" s="12">
        <f t="shared" si="5"/>
        <v>0</v>
      </c>
      <c r="T51" s="12">
        <f t="shared" si="5"/>
        <v>0</v>
      </c>
      <c r="U51" s="12">
        <f t="shared" si="5"/>
        <v>0</v>
      </c>
      <c r="V51" s="12">
        <f t="shared" si="5"/>
        <v>0</v>
      </c>
      <c r="W51" s="12">
        <f t="shared" si="5"/>
        <v>0</v>
      </c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45"/>
    </row>
    <row r="52" spans="1:35" s="4" customFormat="1" ht="85.5">
      <c r="A52" s="18" t="s">
        <v>57</v>
      </c>
      <c r="B52" s="20" t="s">
        <v>166</v>
      </c>
      <c r="C52" s="20" t="s">
        <v>167</v>
      </c>
      <c r="D52" s="20" t="s">
        <v>146</v>
      </c>
      <c r="E52" s="20" t="s">
        <v>168</v>
      </c>
      <c r="F52" s="20" t="s">
        <v>169</v>
      </c>
      <c r="G52" s="20" t="s">
        <v>170</v>
      </c>
      <c r="H52" s="20" t="s">
        <v>171</v>
      </c>
      <c r="I52" s="20" t="s">
        <v>172</v>
      </c>
      <c r="J52" s="20">
        <v>950</v>
      </c>
      <c r="K52" s="20"/>
      <c r="L52" s="20"/>
      <c r="M52" s="20"/>
      <c r="N52" s="20"/>
      <c r="O52" s="20"/>
      <c r="P52" s="20">
        <v>950</v>
      </c>
      <c r="Q52" s="20"/>
      <c r="R52" s="20"/>
      <c r="S52" s="20"/>
      <c r="T52" s="20"/>
      <c r="U52" s="20"/>
      <c r="V52" s="20"/>
      <c r="W52" s="20"/>
      <c r="X52" s="20" t="s">
        <v>103</v>
      </c>
      <c r="Y52" s="20" t="s">
        <v>104</v>
      </c>
      <c r="Z52" s="20" t="s">
        <v>123</v>
      </c>
      <c r="AA52" s="20" t="s">
        <v>123</v>
      </c>
      <c r="AB52" s="20" t="s">
        <v>123</v>
      </c>
      <c r="AC52" s="20" t="s">
        <v>123</v>
      </c>
      <c r="AD52" s="20">
        <v>156</v>
      </c>
      <c r="AE52" s="20">
        <v>689</v>
      </c>
      <c r="AF52" s="20">
        <v>2438</v>
      </c>
      <c r="AG52" s="20" t="s">
        <v>173</v>
      </c>
      <c r="AH52" s="20" t="s">
        <v>174</v>
      </c>
      <c r="AI52" s="44"/>
    </row>
    <row r="53" spans="1:35" ht="28.5">
      <c r="A53" s="14" t="s">
        <v>58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3"/>
    </row>
    <row r="54" spans="1:35" ht="28.5">
      <c r="A54" s="14" t="s">
        <v>59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3"/>
    </row>
    <row r="55" spans="1:35">
      <c r="A55" s="14" t="s">
        <v>60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3"/>
    </row>
    <row r="56" spans="1:35">
      <c r="A56" s="14" t="s">
        <v>61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3"/>
    </row>
    <row r="57" spans="1:35" s="6" customFormat="1" ht="15.75">
      <c r="A57" s="28" t="s">
        <v>62</v>
      </c>
      <c r="B57" s="29">
        <v>2</v>
      </c>
      <c r="C57" s="29"/>
      <c r="D57" s="29"/>
      <c r="E57" s="29"/>
      <c r="F57" s="29"/>
      <c r="G57" s="29"/>
      <c r="H57" s="29"/>
      <c r="I57" s="29"/>
      <c r="J57" s="29">
        <f>J58+J59</f>
        <v>750</v>
      </c>
      <c r="K57" s="29">
        <f t="shared" ref="K57:W57" si="6">K58+K59</f>
        <v>750</v>
      </c>
      <c r="L57" s="29">
        <f t="shared" si="6"/>
        <v>260</v>
      </c>
      <c r="M57" s="29">
        <f t="shared" si="6"/>
        <v>490</v>
      </c>
      <c r="N57" s="29">
        <f t="shared" si="6"/>
        <v>0</v>
      </c>
      <c r="O57" s="29">
        <f t="shared" si="6"/>
        <v>0</v>
      </c>
      <c r="P57" s="29">
        <f t="shared" si="6"/>
        <v>0</v>
      </c>
      <c r="Q57" s="29">
        <f t="shared" si="6"/>
        <v>0</v>
      </c>
      <c r="R57" s="29">
        <f t="shared" si="6"/>
        <v>0</v>
      </c>
      <c r="S57" s="29">
        <f t="shared" si="6"/>
        <v>0</v>
      </c>
      <c r="T57" s="29">
        <f t="shared" si="6"/>
        <v>0</v>
      </c>
      <c r="U57" s="29">
        <f t="shared" si="6"/>
        <v>0</v>
      </c>
      <c r="V57" s="29">
        <f t="shared" si="6"/>
        <v>0</v>
      </c>
      <c r="W57" s="29">
        <f t="shared" si="6"/>
        <v>0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46"/>
    </row>
    <row r="58" spans="1:35" s="7" customFormat="1" ht="72">
      <c r="A58" s="86" t="s">
        <v>63</v>
      </c>
      <c r="B58" s="15" t="s">
        <v>175</v>
      </c>
      <c r="C58" s="30" t="s">
        <v>176</v>
      </c>
      <c r="D58" s="30" t="s">
        <v>177</v>
      </c>
      <c r="E58" s="30" t="s">
        <v>178</v>
      </c>
      <c r="F58" s="30">
        <v>2023</v>
      </c>
      <c r="G58" s="30" t="s">
        <v>177</v>
      </c>
      <c r="H58" s="30" t="s">
        <v>179</v>
      </c>
      <c r="I58" s="30" t="s">
        <v>180</v>
      </c>
      <c r="J58" s="31">
        <v>490</v>
      </c>
      <c r="K58" s="33">
        <v>490</v>
      </c>
      <c r="L58" s="33"/>
      <c r="M58" s="37">
        <v>490</v>
      </c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16" t="s">
        <v>122</v>
      </c>
      <c r="Y58" s="15" t="s">
        <v>133</v>
      </c>
      <c r="Z58" s="15" t="s">
        <v>123</v>
      </c>
      <c r="AA58" s="15" t="s">
        <v>134</v>
      </c>
      <c r="AB58" s="15" t="s">
        <v>134</v>
      </c>
      <c r="AC58" s="15" t="s">
        <v>136</v>
      </c>
      <c r="AD58" s="15">
        <v>105</v>
      </c>
      <c r="AE58" s="15">
        <v>350</v>
      </c>
      <c r="AF58" s="15">
        <v>11420</v>
      </c>
      <c r="AG58" s="15" t="s">
        <v>181</v>
      </c>
      <c r="AH58" s="15" t="s">
        <v>182</v>
      </c>
      <c r="AI58" s="34"/>
    </row>
    <row r="59" spans="1:35" s="7" customFormat="1" ht="48">
      <c r="A59" s="87"/>
      <c r="B59" s="15" t="s">
        <v>183</v>
      </c>
      <c r="C59" s="15" t="s">
        <v>184</v>
      </c>
      <c r="D59" s="15" t="s">
        <v>129</v>
      </c>
      <c r="E59" s="15" t="s">
        <v>185</v>
      </c>
      <c r="F59" s="31">
        <v>2023</v>
      </c>
      <c r="G59" s="15" t="s">
        <v>129</v>
      </c>
      <c r="H59" s="15" t="s">
        <v>131</v>
      </c>
      <c r="I59" s="15" t="s">
        <v>132</v>
      </c>
      <c r="J59" s="15">
        <v>260</v>
      </c>
      <c r="K59" s="33">
        <v>260</v>
      </c>
      <c r="L59" s="38">
        <v>260</v>
      </c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16" t="s">
        <v>122</v>
      </c>
      <c r="Y59" s="15" t="s">
        <v>133</v>
      </c>
      <c r="Z59" s="15" t="s">
        <v>123</v>
      </c>
      <c r="AA59" s="15" t="s">
        <v>134</v>
      </c>
      <c r="AB59" s="15" t="s">
        <v>134</v>
      </c>
      <c r="AC59" s="15" t="s">
        <v>136</v>
      </c>
      <c r="AD59" s="15">
        <v>310</v>
      </c>
      <c r="AE59" s="15">
        <v>415</v>
      </c>
      <c r="AF59" s="15">
        <v>6540</v>
      </c>
      <c r="AG59" s="15" t="s">
        <v>186</v>
      </c>
      <c r="AH59" s="15" t="s">
        <v>186</v>
      </c>
      <c r="AI59" s="34"/>
    </row>
    <row r="60" spans="1:35" s="7" customFormat="1">
      <c r="A60" s="32" t="s">
        <v>64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4"/>
    </row>
    <row r="61" spans="1:35" s="7" customFormat="1">
      <c r="A61" s="32" t="s">
        <v>65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4"/>
    </row>
    <row r="62" spans="1:35" s="7" customFormat="1">
      <c r="A62" s="32" t="s">
        <v>66</v>
      </c>
      <c r="B62" s="33"/>
      <c r="C62" s="33"/>
      <c r="D62" s="33"/>
      <c r="E62" s="33"/>
      <c r="F62" s="33"/>
      <c r="G62" s="33"/>
      <c r="H62" s="34"/>
      <c r="J62" s="39"/>
      <c r="K62" s="30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4"/>
    </row>
    <row r="63" spans="1:35" s="7" customFormat="1">
      <c r="A63" s="32" t="s">
        <v>67</v>
      </c>
      <c r="B63" s="35"/>
      <c r="C63" s="33"/>
      <c r="D63" s="33"/>
      <c r="E63" s="35"/>
      <c r="F63" s="33"/>
      <c r="G63" s="33"/>
      <c r="H63" s="33"/>
      <c r="I63" s="40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5"/>
      <c r="AH63" s="47"/>
      <c r="AI63" s="34"/>
    </row>
    <row r="64" spans="1:35" s="7" customFormat="1">
      <c r="A64" s="32" t="s">
        <v>68</v>
      </c>
      <c r="B64" s="26"/>
      <c r="C64" s="26"/>
      <c r="D64" s="15"/>
      <c r="E64" s="26"/>
      <c r="F64" s="31"/>
      <c r="G64" s="26"/>
      <c r="H64" s="27"/>
      <c r="I64" s="27"/>
      <c r="J64" s="27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26"/>
      <c r="Y64" s="15"/>
      <c r="Z64" s="15"/>
      <c r="AA64" s="15"/>
      <c r="AB64" s="15"/>
      <c r="AC64" s="15"/>
      <c r="AD64" s="33"/>
      <c r="AE64" s="33"/>
      <c r="AF64" s="33"/>
      <c r="AG64" s="33"/>
      <c r="AH64" s="33"/>
      <c r="AI64" s="34"/>
    </row>
    <row r="65" spans="1:35" s="7" customFormat="1">
      <c r="A65" s="28" t="s">
        <v>69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4"/>
    </row>
    <row r="66" spans="1:35" ht="28.5">
      <c r="A66" s="14" t="s">
        <v>70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43"/>
    </row>
    <row r="67" spans="1:35">
      <c r="A67" s="14" t="s">
        <v>71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43"/>
    </row>
    <row r="68" spans="1:35">
      <c r="A68" s="14" t="s">
        <v>72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43"/>
    </row>
    <row r="69" spans="1:35">
      <c r="A69" s="14" t="s">
        <v>73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</row>
    <row r="70" spans="1:35">
      <c r="A70" s="48" t="s">
        <v>74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</row>
  </sheetData>
  <autoFilter ref="A5:AO70">
    <extLst/>
  </autoFilter>
  <mergeCells count="28">
    <mergeCell ref="AI3:AI5"/>
    <mergeCell ref="AD3:AE4"/>
    <mergeCell ref="AB3:AB5"/>
    <mergeCell ref="AC3:AC5"/>
    <mergeCell ref="AF3:AF5"/>
    <mergeCell ref="AG3:AG5"/>
    <mergeCell ref="AH3:AH5"/>
    <mergeCell ref="A58:A59"/>
    <mergeCell ref="B3:B5"/>
    <mergeCell ref="C3:C5"/>
    <mergeCell ref="D4:D5"/>
    <mergeCell ref="E4:E5"/>
    <mergeCell ref="A2:AH2"/>
    <mergeCell ref="D3:E3"/>
    <mergeCell ref="J3:W3"/>
    <mergeCell ref="AL3:AO3"/>
    <mergeCell ref="K4:O4"/>
    <mergeCell ref="P4:W4"/>
    <mergeCell ref="A3:A5"/>
    <mergeCell ref="F3:F5"/>
    <mergeCell ref="G3:G5"/>
    <mergeCell ref="H3:H5"/>
    <mergeCell ref="I3:I5"/>
    <mergeCell ref="J4:J5"/>
    <mergeCell ref="X3:X5"/>
    <mergeCell ref="Y3:Y5"/>
    <mergeCell ref="Z3:Z5"/>
    <mergeCell ref="AA3:AA5"/>
  </mergeCells>
  <phoneticPr fontId="33" type="noConversion"/>
  <dataValidations count="3">
    <dataValidation type="list" allowBlank="1" showInputMessage="1" showErrorMessage="1" sqref="X2 X8 X9 X13 X14 X15 X28 X29 X41 X42 X51 X52 X58 X59 X63 X6:X7 X10:X12 X16:X27 X30:X40 X43:X47 X53:X57 X60:X62 X65:X1048576">
      <formula1>$AN$4:$AN$5</formula1>
    </dataValidation>
    <dataValidation type="list" allowBlank="1" showInputMessage="1" showErrorMessage="1" sqref="F2 F7 F14 F28 F30 F41 F51 F16:F27 F32:F40 F43:F47 F53:F57 F60:F62 F65:F1048576">
      <formula1>$AM$4:$AM$7</formula1>
    </dataValidation>
    <dataValidation type="list" allowBlank="1" showInputMessage="1" showErrorMessage="1" sqref="Y2:AC2 Y13:AC13 Y14:AC14 Y29:AC29 Y41:AC41 Y42:AC42 Y51:AC51 Y52 Z52 AA52 AB52 AC52 Y63 Z63 AA63 AB63 AC63 Y6:AC7 Y43:AC47 Y53:AC57 Y10:AC12 Y16:AC28 Y30:AC40 Y60:AC62 Y65:AC1048576">
      <formula1>$AO$4:$AO$5</formula1>
    </dataValidation>
  </dataValidations>
  <pageMargins left="0.47152777777777799" right="0.51180555555555596" top="0.47222222222222199" bottom="0.75" header="0.3" footer="0.3"/>
  <pageSetup paperSize="8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项目库汇总表</vt:lpstr>
      <vt:lpstr>项目库明细表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</dc:creator>
  <cp:lastModifiedBy>NTKO</cp:lastModifiedBy>
  <dcterms:created xsi:type="dcterms:W3CDTF">2021-11-18T07:22:00Z</dcterms:created>
  <dcterms:modified xsi:type="dcterms:W3CDTF">2022-11-18T02:05:39Z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DFFE57CD548D420BBF3AAB3FFFA2C457</vt:lpwstr>
  </property>
  <property fmtid="{D5CDD505-2E9C-101B-9397-08002B2CF9AE}" pid="3" name="KSOProductBuildVer">
    <vt:lpwstr>2052-11.8.2.8721</vt:lpwstr>
  </property>
  <property fmtid="{D5CDD505-2E9C-101B-9397-08002B2CF9AE}" pid="4" name="commondata">
    <vt:lpwstr>eyJoZGlkIjoiMzA4YzFlOTM3YTgwNDc1OGZlOGJmYmM5NTAzYTMwMmEifQ==</vt:lpwstr>
  </property>
</Properties>
</file>