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项目库汇总表" sheetId="1" r:id="rId1"/>
    <sheet name="项目库明细表" sheetId="2" r:id="rId2"/>
    <sheet name="Sheet3" sheetId="3" r:id="rId3"/>
  </sheets>
  <definedNames>
    <definedName name="_xlnm._FilterDatabase" localSheetId="1" hidden="1">项目库明细表!$A$5:$AO$75</definedName>
  </definedNames>
  <calcPr calcId="144525"/>
</workbook>
</file>

<file path=xl/sharedStrings.xml><?xml version="1.0" encoding="utf-8"?>
<sst xmlns="http://schemas.openxmlformats.org/spreadsheetml/2006/main" count="213">
  <si>
    <t>附件1</t>
  </si>
  <si>
    <r>
      <rPr>
        <u/>
        <sz val="20"/>
        <color theme="1"/>
        <rFont val="方正小标宋简体"/>
        <charset val="134"/>
      </rPr>
      <t>高新区2022</t>
    </r>
    <r>
      <rPr>
        <sz val="20"/>
        <color theme="1"/>
        <rFont val="方正小标宋简体"/>
        <charset val="134"/>
      </rPr>
      <t>年度巩固拓展脱贫攻坚成果和乡村振兴项目库汇总表</t>
    </r>
  </si>
  <si>
    <t>填报单位（盖章）：</t>
  </si>
  <si>
    <t>序号</t>
  </si>
  <si>
    <t>项目类型</t>
  </si>
  <si>
    <t>项目个数</t>
  </si>
  <si>
    <t>项目预算总投资</t>
  </si>
  <si>
    <t>合计</t>
  </si>
  <si>
    <t>1.财政专项扶贫资金</t>
  </si>
  <si>
    <t>2.其他财政资金</t>
  </si>
  <si>
    <t>3.地方债务资金</t>
  </si>
  <si>
    <t>4.易地扶贫搬迁资金</t>
  </si>
  <si>
    <t>5.定点扶贫资金</t>
  </si>
  <si>
    <t>6.东西部协作资金</t>
  </si>
  <si>
    <t>7.社会捐赠资金</t>
  </si>
  <si>
    <t>8.银行贷款资金</t>
  </si>
  <si>
    <t>9.群众自筹</t>
  </si>
  <si>
    <t>总计</t>
  </si>
  <si>
    <t>一、产业扶贫</t>
  </si>
  <si>
    <t>1.种植养殖加工服务</t>
  </si>
  <si>
    <t>2.休闲农业与乡村旅游</t>
  </si>
  <si>
    <t>3.光伏项目</t>
  </si>
  <si>
    <t>4.生态扶贫项目</t>
  </si>
  <si>
    <t>5.其他</t>
  </si>
  <si>
    <t>二、就业扶贫</t>
  </si>
  <si>
    <t>1.外出务工补助</t>
  </si>
  <si>
    <t>2.就业创业补助</t>
  </si>
  <si>
    <t>3.就业创业培训</t>
  </si>
  <si>
    <t>4.技能培训</t>
  </si>
  <si>
    <t>三、易地扶贫搬迁</t>
  </si>
  <si>
    <t>1.集中安置</t>
  </si>
  <si>
    <t>2.分散安置</t>
  </si>
  <si>
    <t>四、公益岗位</t>
  </si>
  <si>
    <t>公益岗位</t>
  </si>
  <si>
    <t>五、教育扶贫</t>
  </si>
  <si>
    <t>1.享受“雨露计划”职业教育补助</t>
  </si>
  <si>
    <t>2.贫困村创业致富带头人创业培训</t>
  </si>
  <si>
    <t>3.其他教育扶贫</t>
  </si>
  <si>
    <t>六、健康扶贫</t>
  </si>
  <si>
    <t>1.参加城乡居民基本医疗保险</t>
  </si>
  <si>
    <t>2.参加大病保险</t>
  </si>
  <si>
    <t>3.接受医疗救助</t>
  </si>
  <si>
    <t>4.参加其他补充医疗保险</t>
  </si>
  <si>
    <t>5.参加意外保险</t>
  </si>
  <si>
    <t>6.接受大病（地方病）救治</t>
  </si>
  <si>
    <t>七、危房改造</t>
  </si>
  <si>
    <t>农村危房改造</t>
  </si>
  <si>
    <t>八、金融扶贫</t>
  </si>
  <si>
    <t>1.扶贫小额贷款贴息</t>
  </si>
  <si>
    <t>2.扶贫龙头企业合作社等经营主体贷款贴息</t>
  </si>
  <si>
    <t>3.产业保险</t>
  </si>
  <si>
    <t>4.扶贫小额信贷风险补偿金</t>
  </si>
  <si>
    <t>九、生活条件改善</t>
  </si>
  <si>
    <t>1.入户路改造</t>
  </si>
  <si>
    <t>2.解决安全饮水</t>
  </si>
  <si>
    <t>3.厨房厕所圈舍等改造</t>
  </si>
  <si>
    <t>十、综合保障性扶贫</t>
  </si>
  <si>
    <t>1.享受农村居民最低生活保障</t>
  </si>
  <si>
    <t>2.享受特困人员救助供养</t>
  </si>
  <si>
    <t>3.参加城乡居民基本养老保险</t>
  </si>
  <si>
    <t>4.接受留守关爱服务</t>
  </si>
  <si>
    <t>5.接受临时救助</t>
  </si>
  <si>
    <t>十一、村基础设施</t>
  </si>
  <si>
    <t>1.通村、组路道路硬化及护栏</t>
  </si>
  <si>
    <t>2.通生产用电</t>
  </si>
  <si>
    <t>3.通生活用电</t>
  </si>
  <si>
    <t>4.光纤宽带接入</t>
  </si>
  <si>
    <t>5.产业路</t>
  </si>
  <si>
    <t>6.其他</t>
  </si>
  <si>
    <t>十二、村公共服务</t>
  </si>
  <si>
    <t>1.规划保留的村小学改造</t>
  </si>
  <si>
    <t>2.标准化卫生室</t>
  </si>
  <si>
    <t>3.幼儿园建设</t>
  </si>
  <si>
    <t>4.村级文化活动广场</t>
  </si>
  <si>
    <t>十三、项目管理费</t>
  </si>
  <si>
    <t>附件2</t>
  </si>
  <si>
    <r>
      <rPr>
        <u/>
        <sz val="28"/>
        <color theme="1"/>
        <rFont val="方正小标宋简体"/>
        <charset val="134"/>
      </rPr>
      <t>高新区2022</t>
    </r>
    <r>
      <rPr>
        <sz val="28"/>
        <color theme="1"/>
        <rFont val="方正小标宋简体"/>
        <charset val="134"/>
      </rPr>
      <t xml:space="preserve">年度巩固拓展脱贫攻坚成果和乡村振兴项目库明细表 </t>
    </r>
  </si>
  <si>
    <t>项目名称
（自定义名称）</t>
  </si>
  <si>
    <t>项目摘要
（建设内容及规模）</t>
  </si>
  <si>
    <t>项目实施地点</t>
  </si>
  <si>
    <t>规划
年度</t>
  </si>
  <si>
    <t>主管
单位</t>
  </si>
  <si>
    <t>项目
负责
人</t>
  </si>
  <si>
    <t>联系电话</t>
  </si>
  <si>
    <t>项目预算总投资（万元）</t>
  </si>
  <si>
    <t>项目
归属</t>
  </si>
  <si>
    <t>是否纳入年度项目实施计划</t>
  </si>
  <si>
    <t>是否“贫困村提升工程”</t>
  </si>
  <si>
    <t>是否资产收益扶贫</t>
  </si>
  <si>
    <t>是否增加村集体收入</t>
  </si>
  <si>
    <t>是否易地搬迁后扶项目</t>
  </si>
  <si>
    <t>直接受益
贫困人口</t>
  </si>
  <si>
    <t>受益总人口</t>
  </si>
  <si>
    <t>带贫减贫机制</t>
  </si>
  <si>
    <t>绩效目标</t>
  </si>
  <si>
    <t>备注</t>
  </si>
  <si>
    <t>请勿删除</t>
  </si>
  <si>
    <t>镇/办</t>
  </si>
  <si>
    <t>村/社区</t>
  </si>
  <si>
    <t>其中：乡村振兴衔接资金</t>
  </si>
  <si>
    <t>其中：除乡村振兴衔接资金外的资金</t>
  </si>
  <si>
    <t>新建</t>
  </si>
  <si>
    <t>2018年</t>
  </si>
  <si>
    <t>解决“两不愁三保障”项目</t>
  </si>
  <si>
    <t>是</t>
  </si>
  <si>
    <t>小计</t>
  </si>
  <si>
    <t>中央</t>
  </si>
  <si>
    <t>省级</t>
  </si>
  <si>
    <t>市级</t>
  </si>
  <si>
    <t>县级</t>
  </si>
  <si>
    <t>1.其他财政资金</t>
  </si>
  <si>
    <t>2.地方债务资金</t>
  </si>
  <si>
    <t>3.易地扶贫搬迁资金</t>
  </si>
  <si>
    <t>4.定点扶贫资金</t>
  </si>
  <si>
    <t>5.东西部协作资金</t>
  </si>
  <si>
    <t>6.社会捐赠资金</t>
  </si>
  <si>
    <t>7.银行贷款资金</t>
  </si>
  <si>
    <t>8.群众自筹</t>
  </si>
  <si>
    <t>户数
(户)</t>
  </si>
  <si>
    <t>人数
（人）</t>
  </si>
  <si>
    <t>续建</t>
  </si>
  <si>
    <t>2019年</t>
  </si>
  <si>
    <t>巩固提升项目</t>
  </si>
  <si>
    <t>否</t>
  </si>
  <si>
    <t>总 计</t>
  </si>
  <si>
    <t>2020年</t>
  </si>
  <si>
    <t>2021年</t>
  </si>
  <si>
    <t>高新区2022年水田沟村蔬菜种植项目</t>
  </si>
  <si>
    <t>该项目初步规划占地100余亩，其中种植莲菜20亩、茭白10亩、菠菜10亩、生姜5、芹菜5亩、生菜5亩、青椒5亩、香椿10亩、线椒10、黄瓜10亩、四季豆5亩、豇豆5亩。</t>
  </si>
  <si>
    <t>水田沟村</t>
  </si>
  <si>
    <t>2022年</t>
  </si>
  <si>
    <t>社区管理局</t>
  </si>
  <si>
    <t>陈胜利</t>
  </si>
  <si>
    <t>利用合作社流转村闲置土地，解决全村不能外出务工的劳动能力的就近务工就业，增加收入。</t>
  </si>
  <si>
    <r>
      <rPr>
        <sz val="12"/>
        <color theme="1"/>
        <rFont val="仿宋"/>
        <charset val="134"/>
      </rPr>
      <t>壮大村集体经济，集体经济收入增长10</t>
    </r>
    <r>
      <rPr>
        <sz val="12"/>
        <color theme="1"/>
        <rFont val="SimSun"/>
        <charset val="134"/>
      </rPr>
      <t>％</t>
    </r>
    <r>
      <rPr>
        <sz val="12"/>
        <color theme="1"/>
        <rFont val="仿宋"/>
        <charset val="134"/>
      </rPr>
      <t>，解决剩余劳动力就业。</t>
    </r>
  </si>
  <si>
    <t>高新区2022年徐岭村肉鸽养殖项目</t>
  </si>
  <si>
    <t>该项目规划占地52亩，其中鸽舍30000平米仓库2000平米办公用房1000平米</t>
  </si>
  <si>
    <t>徐岭村</t>
  </si>
  <si>
    <t>徐建明</t>
  </si>
  <si>
    <t>利用产业项目解决部分群众就近务工就业，增加收入，壮大村集体经济。</t>
  </si>
  <si>
    <t>村集体年增收60000元左右</t>
  </si>
  <si>
    <t>……</t>
  </si>
  <si>
    <t xml:space="preserve">高新区2022年江安村粮食种植基地建设项目
</t>
  </si>
  <si>
    <t xml:space="preserve">  流转、平整和管护江安村村委会周边300亩水田种植水稻、200亩水田种植莲藕</t>
  </si>
  <si>
    <t>高新区</t>
  </si>
  <si>
    <t>江安村</t>
  </si>
  <si>
    <t>社区管理局临空分局</t>
  </si>
  <si>
    <t>赵远春</t>
  </si>
  <si>
    <t>1.疏通渠道，使撂荒田地得到复垦；2.解决本村剩余劳动力就业问题；3.增加村民收入；4.带动机场航空旅游产业发展</t>
  </si>
  <si>
    <t>壮大村集体经济，促进村民增产增收</t>
  </si>
  <si>
    <t xml:space="preserve">高新区2022年联合村淡水养殖项目
</t>
  </si>
  <si>
    <t>建设淡水养殖500平方米，养殖淡水鱼、龙虾等。</t>
  </si>
  <si>
    <t>联合村</t>
  </si>
  <si>
    <t>赵远春
刘志波</t>
  </si>
  <si>
    <t>18700527088
13689159068</t>
  </si>
  <si>
    <t>解决本村剩余劳动力就业问题，增加村民收入</t>
  </si>
  <si>
    <t>促进村民增产增收；带动旅游业发展</t>
  </si>
  <si>
    <t>高新区2022年任家坝村劳务公司</t>
  </si>
  <si>
    <t>组织任家坝村剩余部分劳动力外出务工，增加收入。劳务输出400余人。</t>
  </si>
  <si>
    <t>任家坝村</t>
  </si>
  <si>
    <t>刘宝祥</t>
  </si>
  <si>
    <t>解决本村剩余闲置劳动力就业问题，促进农户收入。</t>
  </si>
  <si>
    <t>提升农户10%的家庭收入，村集体增收5万元。</t>
  </si>
  <si>
    <t xml:space="preserve">高新区2022年江安村农田灌溉项目
</t>
  </si>
  <si>
    <t>修复江安村红旗水库下游东干渠1000米，西干渠4000米清淤。</t>
  </si>
  <si>
    <t>灌溉下游农田2000余亩，粮食增产200吨</t>
  </si>
  <si>
    <t xml:space="preserve">高新区2022年全胜村物流仓储建设项目
</t>
  </si>
  <si>
    <t xml:space="preserve">   流转土地50亩，依托安康富强机场航空物流区域优势，计划建设物流仓储设施，占地2000平方米。配套停车场、通行道路、水电、厂房等设施。</t>
  </si>
  <si>
    <t>全胜村</t>
  </si>
  <si>
    <t>赵远春
杨晓峰</t>
  </si>
  <si>
    <t>18700527088
18509159009</t>
  </si>
  <si>
    <t>解决100余贫困人员就业问题，增加村民收入</t>
  </si>
  <si>
    <t>0</t>
  </si>
  <si>
    <t>1.贫困人口护林员</t>
  </si>
  <si>
    <t>2.贫困人口护路员</t>
  </si>
  <si>
    <t>3.贫困人口护水员</t>
  </si>
  <si>
    <t>4.贫困人口保洁员</t>
  </si>
  <si>
    <t>5.其他贫困人口公益性岗位</t>
  </si>
  <si>
    <t>1</t>
  </si>
  <si>
    <t>高新区2022年职业教育“雨露计划”补助</t>
  </si>
  <si>
    <t>范仰华</t>
  </si>
  <si>
    <t>为有接收职业教育学生的家庭提供一定的补助，减轻家庭教育负担，改善一定的生活条件。</t>
  </si>
  <si>
    <t>高新区2022年扶贫小额信贷贴息</t>
  </si>
  <si>
    <t>为脱贫户人口发展产业提供资金支持</t>
  </si>
  <si>
    <t>为脱贫户人口发展产业提供资金支持，增加家庭收入，巩固良好生活条件。</t>
  </si>
  <si>
    <t>2022年高新区农村最低保障金发放</t>
  </si>
  <si>
    <t>用于高新区51个村低保户保障金发放</t>
  </si>
  <si>
    <t>高新区51个村</t>
  </si>
  <si>
    <t>高新区社区管理局民政办</t>
  </si>
  <si>
    <t>李中华</t>
  </si>
  <si>
    <t>09153351135</t>
  </si>
  <si>
    <t>改善贫困户生活条件</t>
  </si>
  <si>
    <t>保障辖区内低保每月最低生活保障金及时足额发放、保障低保户最低生活收入</t>
  </si>
  <si>
    <t>高新区2022年全胜村—江安村主干道提升改造</t>
  </si>
  <si>
    <t>全长3000米，宽5米，作为全胜村、高河村、三中村、江安村、王家山村1.2万人的通行主干道。涉及全胜村2000余米，高河村约1000米。路面严重损毁，约120米路基滑坡垮塌，需要全面提升改造。</t>
  </si>
  <si>
    <t>改善提升村民交通出行和生产条件</t>
  </si>
  <si>
    <t>满足5个村1.2万人的安全通行和红旗水库旅游景点的通行</t>
  </si>
  <si>
    <t>高新区2022年江安村产业路建设</t>
  </si>
  <si>
    <t>新修江安村村委会周边500亩余水田生产道路2.5公里</t>
  </si>
  <si>
    <t xml:space="preserve">高新区2022年三中村生产道路修复项目
</t>
  </si>
  <si>
    <t xml:space="preserve">  1.修复三中村1、2、3、4、8组生产道路900米，涉及300余亩耕地，主要种植油菜、小麦、玉米；
  2.修复三中村6、7组120亩水田生产道路300米。</t>
  </si>
  <si>
    <t>三中村</t>
  </si>
  <si>
    <t>赵远春
杨丛新</t>
  </si>
  <si>
    <t>18700527088
13109271328</t>
  </si>
  <si>
    <t>236人</t>
  </si>
  <si>
    <t>复垦撂荒土地400余亩，增加粮食产量，提高村民收入</t>
  </si>
  <si>
    <t>复垦撂荒土地400余亩，增加粮食产量</t>
  </si>
  <si>
    <t xml:space="preserve">高新区2022年王家山村生产道路修复项目
</t>
  </si>
  <si>
    <t>新修及修复产业路1.2公里</t>
  </si>
  <si>
    <t>王家山村</t>
  </si>
  <si>
    <t>改善提升贫困户交通出行和生产条件</t>
  </si>
  <si>
    <t>增加复垦土地50余亩</t>
  </si>
  <si>
    <r>
      <rPr>
        <sz val="12"/>
        <color theme="1"/>
        <rFont val="仿宋"/>
        <charset val="134"/>
      </rPr>
      <t>4.</t>
    </r>
    <r>
      <rPr>
        <sz val="12"/>
        <color theme="1"/>
        <rFont val="宋体"/>
        <charset val="134"/>
      </rPr>
      <t>村级文化活动广场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</si>
</sst>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43">
    <font>
      <sz val="11"/>
      <color theme="1"/>
      <name val="宋体"/>
      <charset val="134"/>
      <scheme val="minor"/>
    </font>
    <font>
      <sz val="12"/>
      <color theme="1"/>
      <name val="Arial"/>
      <charset val="134"/>
    </font>
    <font>
      <sz val="12"/>
      <color theme="1"/>
      <name val="黑体"/>
      <charset val="134"/>
    </font>
    <font>
      <sz val="12"/>
      <color theme="1"/>
      <name val="仿宋"/>
      <charset val="134"/>
    </font>
    <font>
      <b/>
      <sz val="12"/>
      <color theme="1"/>
      <name val="Arial"/>
      <charset val="134"/>
    </font>
    <font>
      <sz val="16"/>
      <color theme="1"/>
      <name val="黑体"/>
      <charset val="134"/>
    </font>
    <font>
      <u/>
      <sz val="28"/>
      <color theme="1"/>
      <name val="方正小标宋简体"/>
      <charset val="134"/>
    </font>
    <font>
      <sz val="28"/>
      <color theme="1"/>
      <name val="方正小标宋简体"/>
      <charset val="134"/>
    </font>
    <font>
      <sz val="14"/>
      <color theme="1"/>
      <name val="仿宋"/>
      <charset val="134"/>
    </font>
    <font>
      <b/>
      <sz val="12"/>
      <color theme="1"/>
      <name val="仿宋"/>
      <charset val="134"/>
    </font>
    <font>
      <sz val="12"/>
      <color theme="1"/>
      <name val="宋体"/>
      <charset val="134"/>
    </font>
    <font>
      <sz val="12"/>
      <color theme="1"/>
      <name val="仿宋_GB2312"/>
      <charset val="134"/>
    </font>
    <font>
      <b/>
      <sz val="12"/>
      <color theme="1"/>
      <name val="宋体"/>
      <charset val="134"/>
    </font>
    <font>
      <sz val="12"/>
      <name val="仿宋"/>
      <charset val="134"/>
    </font>
    <font>
      <sz val="10"/>
      <color theme="1"/>
      <name val="黑体"/>
      <charset val="134"/>
    </font>
    <font>
      <b/>
      <sz val="11"/>
      <color theme="1"/>
      <name val="宋体"/>
      <charset val="134"/>
      <scheme val="minor"/>
    </font>
    <font>
      <u/>
      <sz val="20"/>
      <color theme="1"/>
      <name val="方正小标宋简体"/>
      <charset val="134"/>
    </font>
    <font>
      <sz val="20"/>
      <color theme="1"/>
      <name val="方正小标宋简体"/>
      <charset val="134"/>
    </font>
    <font>
      <sz val="10"/>
      <color theme="1"/>
      <name val="仿宋"/>
      <charset val="134"/>
    </font>
    <font>
      <b/>
      <sz val="10"/>
      <name val="仿宋"/>
      <charset val="134"/>
    </font>
    <font>
      <b/>
      <sz val="10"/>
      <color theme="1"/>
      <name val="仿宋"/>
      <charset val="134"/>
    </font>
    <font>
      <sz val="10"/>
      <name val="仿宋"/>
      <charset val="134"/>
    </font>
    <font>
      <sz val="10"/>
      <color indexed="8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color theme="1"/>
      <name val="SimSu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7" fillId="1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38" fillId="6" borderId="11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39" fillId="28" borderId="12" applyNumberFormat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/>
    </xf>
    <xf numFmtId="49" fontId="21" fillId="0" borderId="1" xfId="0" applyNumberFormat="1" applyFont="1" applyFill="1" applyBorder="1" applyAlignment="1">
      <alignment horizontal="left" vertical="center"/>
    </xf>
    <xf numFmtId="49" fontId="22" fillId="0" borderId="1" xfId="0" applyNumberFormat="1" applyFont="1" applyFill="1" applyBorder="1" applyAlignment="1">
      <alignment horizontal="left" vertical="center" wrapText="1"/>
    </xf>
    <xf numFmtId="49" fontId="19" fillId="0" borderId="1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4"/>
  <sheetViews>
    <sheetView tabSelected="1" workbookViewId="0">
      <selection activeCell="H10" sqref="H10"/>
    </sheetView>
  </sheetViews>
  <sheetFormatPr defaultColWidth="9" defaultRowHeight="13.5"/>
  <cols>
    <col min="1" max="1" width="6.25" style="39" customWidth="1"/>
    <col min="2" max="2" width="18.375" style="35" customWidth="1"/>
    <col min="3" max="7" width="9.625" style="35" customWidth="1"/>
    <col min="8" max="8" width="10.625" style="35" customWidth="1"/>
    <col min="9" max="13" width="9.625" style="35" customWidth="1"/>
    <col min="14" max="16384" width="9" style="35"/>
  </cols>
  <sheetData>
    <row r="1" s="35" customFormat="1" ht="20.25" spans="1:2">
      <c r="A1" s="40" t="s">
        <v>0</v>
      </c>
      <c r="B1" s="40"/>
    </row>
    <row r="2" s="35" customFormat="1" ht="42" customHeight="1" spans="1:13">
      <c r="A2" s="41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="35" customFormat="1" ht="26.1" customHeight="1" spans="1:13">
      <c r="A3" s="43" t="s">
        <v>2</v>
      </c>
      <c r="B3" s="43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</row>
    <row r="4" s="36" customFormat="1" ht="23.1" customHeight="1" spans="1:13">
      <c r="A4" s="44" t="s">
        <v>3</v>
      </c>
      <c r="B4" s="44" t="s">
        <v>4</v>
      </c>
      <c r="C4" s="45" t="s">
        <v>5</v>
      </c>
      <c r="D4" s="46" t="s">
        <v>6</v>
      </c>
      <c r="E4" s="47"/>
      <c r="F4" s="47"/>
      <c r="G4" s="47"/>
      <c r="H4" s="47"/>
      <c r="I4" s="47"/>
      <c r="J4" s="47"/>
      <c r="K4" s="47"/>
      <c r="L4" s="47"/>
      <c r="M4" s="63"/>
    </row>
    <row r="5" s="37" customFormat="1" ht="37.5" customHeight="1" spans="1:13">
      <c r="A5" s="48"/>
      <c r="B5" s="48"/>
      <c r="C5" s="49"/>
      <c r="D5" s="50" t="s">
        <v>7</v>
      </c>
      <c r="E5" s="51" t="s">
        <v>8</v>
      </c>
      <c r="F5" s="51" t="s">
        <v>9</v>
      </c>
      <c r="G5" s="51" t="s">
        <v>10</v>
      </c>
      <c r="H5" s="51" t="s">
        <v>11</v>
      </c>
      <c r="I5" s="51" t="s">
        <v>12</v>
      </c>
      <c r="J5" s="51" t="s">
        <v>13</v>
      </c>
      <c r="K5" s="51" t="s">
        <v>14</v>
      </c>
      <c r="L5" s="51" t="s">
        <v>15</v>
      </c>
      <c r="M5" s="51" t="s">
        <v>16</v>
      </c>
    </row>
    <row r="6" s="35" customFormat="1" ht="21.95" customHeight="1" spans="1:13">
      <c r="A6" s="52"/>
      <c r="B6" s="53" t="s">
        <v>17</v>
      </c>
      <c r="C6" s="54">
        <f>C7+C13+C18+C21+C23+C34+C36+C42+C46+C52+C59+C64</f>
        <v>14</v>
      </c>
      <c r="D6" s="54">
        <f t="shared" ref="D6:M6" si="0">D7+D13+D18+D21+D23+D34+D36+D42+D46+D52+D59+D64</f>
        <v>2490</v>
      </c>
      <c r="E6" s="54">
        <f t="shared" si="0"/>
        <v>1640</v>
      </c>
      <c r="F6" s="54">
        <f t="shared" si="0"/>
        <v>850</v>
      </c>
      <c r="G6" s="54">
        <f t="shared" si="0"/>
        <v>0</v>
      </c>
      <c r="H6" s="54">
        <f t="shared" si="0"/>
        <v>0</v>
      </c>
      <c r="I6" s="54">
        <f t="shared" si="0"/>
        <v>0</v>
      </c>
      <c r="J6" s="54">
        <f t="shared" si="0"/>
        <v>0</v>
      </c>
      <c r="K6" s="54">
        <f t="shared" si="0"/>
        <v>0</v>
      </c>
      <c r="L6" s="54">
        <f t="shared" si="0"/>
        <v>0</v>
      </c>
      <c r="M6" s="54">
        <f t="shared" si="0"/>
        <v>0</v>
      </c>
    </row>
    <row r="7" s="38" customFormat="1" ht="21.95" customHeight="1" spans="1:13">
      <c r="A7" s="52">
        <v>1</v>
      </c>
      <c r="B7" s="55" t="s">
        <v>18</v>
      </c>
      <c r="C7" s="56">
        <f>C8+C9+C10+C11+C12</f>
        <v>7</v>
      </c>
      <c r="D7" s="56">
        <f t="shared" ref="D7:M7" si="1">D8+D9+D10+D11+D12</f>
        <v>1200</v>
      </c>
      <c r="E7" s="56">
        <f t="shared" si="1"/>
        <v>1200</v>
      </c>
      <c r="F7" s="56">
        <f t="shared" si="1"/>
        <v>0</v>
      </c>
      <c r="G7" s="56">
        <f t="shared" si="1"/>
        <v>0</v>
      </c>
      <c r="H7" s="56">
        <f t="shared" si="1"/>
        <v>0</v>
      </c>
      <c r="I7" s="56">
        <f t="shared" si="1"/>
        <v>0</v>
      </c>
      <c r="J7" s="56">
        <f t="shared" si="1"/>
        <v>0</v>
      </c>
      <c r="K7" s="56">
        <f t="shared" si="1"/>
        <v>0</v>
      </c>
      <c r="L7" s="56">
        <f t="shared" si="1"/>
        <v>0</v>
      </c>
      <c r="M7" s="56">
        <f t="shared" si="1"/>
        <v>0</v>
      </c>
    </row>
    <row r="8" s="35" customFormat="1" ht="21.95" customHeight="1" spans="1:13">
      <c r="A8" s="52">
        <v>2</v>
      </c>
      <c r="B8" s="57" t="s">
        <v>19</v>
      </c>
      <c r="C8" s="54">
        <v>4</v>
      </c>
      <c r="D8" s="54">
        <v>450</v>
      </c>
      <c r="E8" s="54">
        <v>450</v>
      </c>
      <c r="F8" s="54"/>
      <c r="G8" s="54"/>
      <c r="H8" s="54"/>
      <c r="I8" s="54"/>
      <c r="J8" s="54"/>
      <c r="K8" s="54"/>
      <c r="L8" s="54"/>
      <c r="M8" s="54"/>
    </row>
    <row r="9" s="35" customFormat="1" ht="21.95" customHeight="1" spans="1:13">
      <c r="A9" s="52">
        <v>3</v>
      </c>
      <c r="B9" s="57" t="s">
        <v>20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</row>
    <row r="10" s="35" customFormat="1" ht="21.95" customHeight="1" spans="1:13">
      <c r="A10" s="52">
        <v>4</v>
      </c>
      <c r="B10" s="57" t="s">
        <v>21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</row>
    <row r="11" s="35" customFormat="1" ht="21.95" customHeight="1" spans="1:13">
      <c r="A11" s="52">
        <v>5</v>
      </c>
      <c r="B11" s="57" t="s">
        <v>22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</row>
    <row r="12" s="35" customFormat="1" ht="21.95" customHeight="1" spans="1:13">
      <c r="A12" s="52">
        <v>6</v>
      </c>
      <c r="B12" s="57" t="s">
        <v>23</v>
      </c>
      <c r="C12" s="54">
        <v>3</v>
      </c>
      <c r="D12" s="54">
        <v>750</v>
      </c>
      <c r="E12" s="54">
        <v>750</v>
      </c>
      <c r="F12" s="54"/>
      <c r="G12" s="54"/>
      <c r="H12" s="54"/>
      <c r="I12" s="54"/>
      <c r="J12" s="54"/>
      <c r="K12" s="54"/>
      <c r="L12" s="54"/>
      <c r="M12" s="54"/>
    </row>
    <row r="13" s="38" customFormat="1" ht="21.95" customHeight="1" spans="1:13">
      <c r="A13" s="52">
        <v>7</v>
      </c>
      <c r="B13" s="55" t="s">
        <v>24</v>
      </c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</row>
    <row r="14" s="35" customFormat="1" ht="21.95" customHeight="1" spans="1:13">
      <c r="A14" s="52">
        <v>8</v>
      </c>
      <c r="B14" s="57" t="s">
        <v>25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</row>
    <row r="15" s="35" customFormat="1" ht="21.95" customHeight="1" spans="1:13">
      <c r="A15" s="52">
        <v>9</v>
      </c>
      <c r="B15" s="57" t="s">
        <v>26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</row>
    <row r="16" s="35" customFormat="1" ht="21.95" customHeight="1" spans="1:13">
      <c r="A16" s="52">
        <v>10</v>
      </c>
      <c r="B16" s="57" t="s">
        <v>27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</row>
    <row r="17" s="35" customFormat="1" ht="21.95" customHeight="1" spans="1:13">
      <c r="A17" s="52">
        <v>11</v>
      </c>
      <c r="B17" s="57" t="s">
        <v>28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</row>
    <row r="18" s="38" customFormat="1" ht="21.95" customHeight="1" spans="1:13">
      <c r="A18" s="52">
        <v>12</v>
      </c>
      <c r="B18" s="55" t="s">
        <v>29</v>
      </c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</row>
    <row r="19" s="35" customFormat="1" ht="21.95" customHeight="1" spans="1:13">
      <c r="A19" s="52">
        <v>13</v>
      </c>
      <c r="B19" s="57" t="s">
        <v>30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</row>
    <row r="20" s="35" customFormat="1" ht="21.95" customHeight="1" spans="1:13">
      <c r="A20" s="52">
        <v>14</v>
      </c>
      <c r="B20" s="57" t="s">
        <v>31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</row>
    <row r="21" s="38" customFormat="1" ht="21.95" customHeight="1" spans="1:13">
      <c r="A21" s="52">
        <v>15</v>
      </c>
      <c r="B21" s="55" t="s">
        <v>32</v>
      </c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</row>
    <row r="22" s="35" customFormat="1" ht="21.95" customHeight="1" spans="1:13">
      <c r="A22" s="52">
        <v>16</v>
      </c>
      <c r="B22" s="57" t="s">
        <v>33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</row>
    <row r="23" s="38" customFormat="1" ht="21.95" customHeight="1" spans="1:13">
      <c r="A23" s="52">
        <v>17</v>
      </c>
      <c r="B23" s="55" t="s">
        <v>34</v>
      </c>
      <c r="C23" s="56">
        <f>C24+C25+C26</f>
        <v>1</v>
      </c>
      <c r="D23" s="56">
        <f t="shared" ref="D23:M23" si="2">D24+D25+D26</f>
        <v>60</v>
      </c>
      <c r="E23" s="56">
        <f t="shared" si="2"/>
        <v>0</v>
      </c>
      <c r="F23" s="56">
        <f t="shared" si="2"/>
        <v>60</v>
      </c>
      <c r="G23" s="56">
        <f t="shared" si="2"/>
        <v>0</v>
      </c>
      <c r="H23" s="56">
        <f t="shared" si="2"/>
        <v>0</v>
      </c>
      <c r="I23" s="56">
        <f t="shared" si="2"/>
        <v>0</v>
      </c>
      <c r="J23" s="56">
        <f t="shared" si="2"/>
        <v>0</v>
      </c>
      <c r="K23" s="56">
        <f t="shared" si="2"/>
        <v>0</v>
      </c>
      <c r="L23" s="56">
        <f t="shared" si="2"/>
        <v>0</v>
      </c>
      <c r="M23" s="56">
        <f t="shared" si="2"/>
        <v>0</v>
      </c>
    </row>
    <row r="24" s="35" customFormat="1" ht="30" customHeight="1" spans="1:13">
      <c r="A24" s="52">
        <v>18</v>
      </c>
      <c r="B24" s="57" t="s">
        <v>35</v>
      </c>
      <c r="C24" s="54">
        <v>1</v>
      </c>
      <c r="D24" s="54">
        <v>60</v>
      </c>
      <c r="E24" s="54"/>
      <c r="F24" s="54">
        <v>60</v>
      </c>
      <c r="G24" s="54"/>
      <c r="H24" s="54"/>
      <c r="I24" s="54"/>
      <c r="J24" s="54"/>
      <c r="K24" s="54"/>
      <c r="L24" s="54"/>
      <c r="M24" s="54"/>
    </row>
    <row r="25" s="35" customFormat="1" ht="32.25" customHeight="1" spans="1:13">
      <c r="A25" s="52">
        <v>19</v>
      </c>
      <c r="B25" s="57" t="s">
        <v>36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</row>
    <row r="26" s="35" customFormat="1" ht="21.95" customHeight="1" spans="1:13">
      <c r="A26" s="52">
        <v>20</v>
      </c>
      <c r="B26" s="58" t="s">
        <v>37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</row>
    <row r="27" s="38" customFormat="1" ht="21.95" customHeight="1" spans="1:13">
      <c r="A27" s="52">
        <v>21</v>
      </c>
      <c r="B27" s="55" t="s">
        <v>38</v>
      </c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</row>
    <row r="28" s="35" customFormat="1" ht="33.75" customHeight="1" spans="1:13">
      <c r="A28" s="52">
        <v>22</v>
      </c>
      <c r="B28" s="57" t="s">
        <v>39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</row>
    <row r="29" s="35" customFormat="1" ht="21.95" customHeight="1" spans="1:13">
      <c r="A29" s="52">
        <v>23</v>
      </c>
      <c r="B29" s="57" t="s">
        <v>40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</row>
    <row r="30" s="35" customFormat="1" ht="21.95" customHeight="1" spans="1:13">
      <c r="A30" s="52">
        <v>24</v>
      </c>
      <c r="B30" s="58" t="s">
        <v>41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</row>
    <row r="31" s="35" customFormat="1" ht="30.75" customHeight="1" spans="1:13">
      <c r="A31" s="52">
        <v>25</v>
      </c>
      <c r="B31" s="58" t="s">
        <v>42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</row>
    <row r="32" s="35" customFormat="1" ht="21.95" customHeight="1" spans="1:13">
      <c r="A32" s="52">
        <v>26</v>
      </c>
      <c r="B32" s="58" t="s">
        <v>43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</row>
    <row r="33" s="35" customFormat="1" ht="36" customHeight="1" spans="1:13">
      <c r="A33" s="52">
        <v>27</v>
      </c>
      <c r="B33" s="58" t="s">
        <v>44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</row>
    <row r="34" s="35" customFormat="1" ht="21.95" customHeight="1" spans="1:13">
      <c r="A34" s="52">
        <v>28</v>
      </c>
      <c r="B34" s="59" t="s">
        <v>45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</row>
    <row r="35" s="35" customFormat="1" ht="21.95" customHeight="1" spans="1:13">
      <c r="A35" s="52">
        <v>29</v>
      </c>
      <c r="B35" s="58" t="s">
        <v>46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</row>
    <row r="36" s="38" customFormat="1" ht="21.95" customHeight="1" spans="1:13">
      <c r="A36" s="52">
        <v>30</v>
      </c>
      <c r="B36" s="55" t="s">
        <v>47</v>
      </c>
      <c r="C36" s="56">
        <f>C37+C38+C39+C40+C41</f>
        <v>1</v>
      </c>
      <c r="D36" s="56">
        <f t="shared" ref="D36:M36" si="3">D37+D38+D39+D40+D41</f>
        <v>40</v>
      </c>
      <c r="E36" s="56">
        <f t="shared" si="3"/>
        <v>0</v>
      </c>
      <c r="F36" s="56">
        <f t="shared" si="3"/>
        <v>40</v>
      </c>
      <c r="G36" s="56">
        <f t="shared" si="3"/>
        <v>0</v>
      </c>
      <c r="H36" s="56">
        <f t="shared" si="3"/>
        <v>0</v>
      </c>
      <c r="I36" s="56">
        <f t="shared" si="3"/>
        <v>0</v>
      </c>
      <c r="J36" s="56">
        <f t="shared" si="3"/>
        <v>0</v>
      </c>
      <c r="K36" s="56">
        <f t="shared" si="3"/>
        <v>0</v>
      </c>
      <c r="L36" s="56">
        <f t="shared" si="3"/>
        <v>0</v>
      </c>
      <c r="M36" s="56">
        <f t="shared" si="3"/>
        <v>0</v>
      </c>
    </row>
    <row r="37" s="35" customFormat="1" ht="21.95" customHeight="1" spans="1:13">
      <c r="A37" s="52">
        <v>31</v>
      </c>
      <c r="B37" s="58" t="s">
        <v>48</v>
      </c>
      <c r="C37" s="54">
        <v>1</v>
      </c>
      <c r="D37" s="54">
        <v>40</v>
      </c>
      <c r="E37" s="54"/>
      <c r="F37" s="54">
        <v>40</v>
      </c>
      <c r="G37" s="54"/>
      <c r="H37" s="54"/>
      <c r="I37" s="54"/>
      <c r="J37" s="54"/>
      <c r="K37" s="54"/>
      <c r="L37" s="54"/>
      <c r="M37" s="54"/>
    </row>
    <row r="38" s="35" customFormat="1" ht="40.5" customHeight="1" spans="1:13">
      <c r="A38" s="52">
        <v>32</v>
      </c>
      <c r="B38" s="58" t="s">
        <v>49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</row>
    <row r="39" s="35" customFormat="1" ht="21.95" customHeight="1" spans="1:13">
      <c r="A39" s="52">
        <v>33</v>
      </c>
      <c r="B39" s="60" t="s">
        <v>50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</row>
    <row r="40" s="35" customFormat="1" ht="31.5" customHeight="1" spans="1:13">
      <c r="A40" s="52">
        <v>34</v>
      </c>
      <c r="B40" s="58" t="s">
        <v>51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</row>
    <row r="41" s="35" customFormat="1" ht="21.95" customHeight="1" spans="1:13">
      <c r="A41" s="52">
        <v>35</v>
      </c>
      <c r="B41" s="60" t="s">
        <v>23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</row>
    <row r="42" s="38" customFormat="1" ht="21.95" customHeight="1" spans="1:13">
      <c r="A42" s="52">
        <v>36</v>
      </c>
      <c r="B42" s="55" t="s">
        <v>52</v>
      </c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</row>
    <row r="43" s="35" customFormat="1" ht="21.95" customHeight="1" spans="1:13">
      <c r="A43" s="52">
        <v>37</v>
      </c>
      <c r="B43" s="61" t="s">
        <v>53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</row>
    <row r="44" s="35" customFormat="1" ht="21.95" customHeight="1" spans="1:13">
      <c r="A44" s="52">
        <v>38</v>
      </c>
      <c r="B44" s="61" t="s">
        <v>54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</row>
    <row r="45" s="35" customFormat="1" ht="21.95" customHeight="1" spans="1:13">
      <c r="A45" s="52">
        <v>39</v>
      </c>
      <c r="B45" s="61" t="s">
        <v>55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</row>
    <row r="46" s="38" customFormat="1" ht="21.95" customHeight="1" spans="1:13">
      <c r="A46" s="52">
        <v>40</v>
      </c>
      <c r="B46" s="55" t="s">
        <v>56</v>
      </c>
      <c r="C46" s="56">
        <f>C47+C48+C49+C50+C51</f>
        <v>1</v>
      </c>
      <c r="D46" s="56">
        <f t="shared" ref="D46:M46" si="4">D47+D48+D49+D50+D51</f>
        <v>750</v>
      </c>
      <c r="E46" s="56">
        <f t="shared" si="4"/>
        <v>0</v>
      </c>
      <c r="F46" s="56">
        <f t="shared" si="4"/>
        <v>750</v>
      </c>
      <c r="G46" s="56">
        <f t="shared" si="4"/>
        <v>0</v>
      </c>
      <c r="H46" s="56">
        <f t="shared" si="4"/>
        <v>0</v>
      </c>
      <c r="I46" s="56">
        <f t="shared" si="4"/>
        <v>0</v>
      </c>
      <c r="J46" s="56">
        <f t="shared" si="4"/>
        <v>0</v>
      </c>
      <c r="K46" s="56">
        <f t="shared" si="4"/>
        <v>0</v>
      </c>
      <c r="L46" s="56">
        <f t="shared" si="4"/>
        <v>0</v>
      </c>
      <c r="M46" s="56">
        <f t="shared" si="4"/>
        <v>0</v>
      </c>
    </row>
    <row r="47" s="35" customFormat="1" ht="38.25" customHeight="1" spans="1:13">
      <c r="A47" s="52">
        <v>41</v>
      </c>
      <c r="B47" s="61" t="s">
        <v>57</v>
      </c>
      <c r="C47" s="54">
        <v>1</v>
      </c>
      <c r="D47" s="54">
        <v>750</v>
      </c>
      <c r="E47" s="54"/>
      <c r="F47" s="54">
        <v>750</v>
      </c>
      <c r="G47" s="54"/>
      <c r="H47" s="54"/>
      <c r="I47" s="54"/>
      <c r="J47" s="54"/>
      <c r="K47" s="54"/>
      <c r="L47" s="54"/>
      <c r="M47" s="54"/>
    </row>
    <row r="48" s="35" customFormat="1" ht="36.75" customHeight="1" spans="1:13">
      <c r="A48" s="52">
        <v>42</v>
      </c>
      <c r="B48" s="61" t="s">
        <v>58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</row>
    <row r="49" s="35" customFormat="1" ht="28.5" customHeight="1" spans="1:13">
      <c r="A49" s="52">
        <v>43</v>
      </c>
      <c r="B49" s="61" t="s">
        <v>59</v>
      </c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</row>
    <row r="50" s="35" customFormat="1" ht="21.95" customHeight="1" spans="1:13">
      <c r="A50" s="52">
        <v>44</v>
      </c>
      <c r="B50" s="61" t="s">
        <v>60</v>
      </c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</row>
    <row r="51" s="35" customFormat="1" ht="21.95" customHeight="1" spans="1:13">
      <c r="A51" s="52">
        <v>45</v>
      </c>
      <c r="B51" s="61" t="s">
        <v>61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</row>
    <row r="52" s="38" customFormat="1" ht="21.95" customHeight="1" spans="1:13">
      <c r="A52" s="52">
        <v>46</v>
      </c>
      <c r="B52" s="55" t="s">
        <v>62</v>
      </c>
      <c r="C52" s="56">
        <f>C53+C54+C55+C56+C57+C58</f>
        <v>4</v>
      </c>
      <c r="D52" s="56">
        <f t="shared" ref="D52:M52" si="5">D53+D54+D55+D56+D57+D58</f>
        <v>440</v>
      </c>
      <c r="E52" s="56">
        <f t="shared" si="5"/>
        <v>440</v>
      </c>
      <c r="F52" s="56">
        <f t="shared" si="5"/>
        <v>0</v>
      </c>
      <c r="G52" s="56">
        <f t="shared" si="5"/>
        <v>0</v>
      </c>
      <c r="H52" s="56">
        <f t="shared" si="5"/>
        <v>0</v>
      </c>
      <c r="I52" s="56">
        <f t="shared" si="5"/>
        <v>0</v>
      </c>
      <c r="J52" s="56">
        <f t="shared" si="5"/>
        <v>0</v>
      </c>
      <c r="K52" s="56">
        <f t="shared" si="5"/>
        <v>0</v>
      </c>
      <c r="L52" s="56">
        <f t="shared" si="5"/>
        <v>0</v>
      </c>
      <c r="M52" s="56">
        <f t="shared" si="5"/>
        <v>0</v>
      </c>
    </row>
    <row r="53" s="35" customFormat="1" ht="37.5" customHeight="1" spans="1:13">
      <c r="A53" s="52">
        <v>47</v>
      </c>
      <c r="B53" s="61" t="s">
        <v>63</v>
      </c>
      <c r="C53" s="54">
        <v>1</v>
      </c>
      <c r="D53" s="54">
        <v>220</v>
      </c>
      <c r="E53" s="54">
        <v>220</v>
      </c>
      <c r="F53" s="54"/>
      <c r="G53" s="54"/>
      <c r="H53" s="54"/>
      <c r="I53" s="54"/>
      <c r="J53" s="54"/>
      <c r="K53" s="54"/>
      <c r="L53" s="54"/>
      <c r="M53" s="54"/>
    </row>
    <row r="54" s="35" customFormat="1" ht="21.95" customHeight="1" spans="1:13">
      <c r="A54" s="52">
        <v>48</v>
      </c>
      <c r="B54" s="61" t="s">
        <v>64</v>
      </c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</row>
    <row r="55" s="35" customFormat="1" ht="21.95" customHeight="1" spans="1:13">
      <c r="A55" s="52">
        <v>49</v>
      </c>
      <c r="B55" s="61" t="s">
        <v>65</v>
      </c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</row>
    <row r="56" s="35" customFormat="1" ht="21.95" customHeight="1" spans="1:13">
      <c r="A56" s="52">
        <v>50</v>
      </c>
      <c r="B56" s="61" t="s">
        <v>66</v>
      </c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</row>
    <row r="57" s="35" customFormat="1" ht="21.95" customHeight="1" spans="1:13">
      <c r="A57" s="52">
        <v>51</v>
      </c>
      <c r="B57" s="57" t="s">
        <v>67</v>
      </c>
      <c r="C57" s="54">
        <v>3</v>
      </c>
      <c r="D57" s="54">
        <v>220</v>
      </c>
      <c r="E57" s="54">
        <v>220</v>
      </c>
      <c r="F57" s="54"/>
      <c r="G57" s="54"/>
      <c r="H57" s="54"/>
      <c r="I57" s="54"/>
      <c r="J57" s="54"/>
      <c r="K57" s="54"/>
      <c r="L57" s="54"/>
      <c r="M57" s="54"/>
    </row>
    <row r="58" s="35" customFormat="1" ht="21.95" customHeight="1" spans="1:13">
      <c r="A58" s="52">
        <v>52</v>
      </c>
      <c r="B58" s="60" t="s">
        <v>68</v>
      </c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</row>
    <row r="59" s="38" customFormat="1" ht="21.95" customHeight="1" spans="1:13">
      <c r="A59" s="52">
        <v>53</v>
      </c>
      <c r="B59" s="55" t="s">
        <v>69</v>
      </c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</row>
    <row r="60" s="35" customFormat="1" ht="27.75" customHeight="1" spans="1:13">
      <c r="A60" s="52">
        <v>54</v>
      </c>
      <c r="B60" s="61" t="s">
        <v>70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</row>
    <row r="61" s="35" customFormat="1" ht="21.95" customHeight="1" spans="1:13">
      <c r="A61" s="52">
        <v>55</v>
      </c>
      <c r="B61" s="60" t="s">
        <v>71</v>
      </c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</row>
    <row r="62" s="35" customFormat="1" ht="21.95" customHeight="1" spans="1:13">
      <c r="A62" s="52">
        <v>56</v>
      </c>
      <c r="B62" s="60" t="s">
        <v>72</v>
      </c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</row>
    <row r="63" s="35" customFormat="1" ht="21.95" customHeight="1" spans="1:13">
      <c r="A63" s="52">
        <v>57</v>
      </c>
      <c r="B63" s="57" t="s">
        <v>73</v>
      </c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</row>
    <row r="64" s="38" customFormat="1" ht="21.95" customHeight="1" spans="1:13">
      <c r="A64" s="52">
        <v>58</v>
      </c>
      <c r="B64" s="62" t="s">
        <v>74</v>
      </c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</row>
  </sheetData>
  <mergeCells count="7">
    <mergeCell ref="A1:B1"/>
    <mergeCell ref="A2:M2"/>
    <mergeCell ref="A3:B3"/>
    <mergeCell ref="D4:M4"/>
    <mergeCell ref="A4:A5"/>
    <mergeCell ref="B4:B5"/>
    <mergeCell ref="C4:C5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75"/>
  <sheetViews>
    <sheetView zoomScale="70" zoomScaleNormal="70" topLeftCell="A2" workbookViewId="0">
      <selection activeCell="K6" sqref="K6:Q6"/>
    </sheetView>
  </sheetViews>
  <sheetFormatPr defaultColWidth="6.875" defaultRowHeight="15"/>
  <cols>
    <col min="1" max="1" width="15.3583333333333" style="6" customWidth="1"/>
    <col min="2" max="2" width="14.8166666666667" style="1" customWidth="1"/>
    <col min="3" max="3" width="33.925" style="1" customWidth="1"/>
    <col min="4" max="4" width="5.53333333333333" style="1" customWidth="1"/>
    <col min="5" max="5" width="6.95833333333333" style="1" customWidth="1"/>
    <col min="6" max="6" width="5.88333333333333" style="1" customWidth="1"/>
    <col min="7" max="8" width="6.375" style="1" customWidth="1"/>
    <col min="9" max="9" width="12.5" style="1" customWidth="1"/>
    <col min="10" max="11" width="6.78333333333333" style="1" customWidth="1"/>
    <col min="12" max="15" width="3.56666666666667" style="1" customWidth="1"/>
    <col min="16" max="16" width="6.6" style="1" customWidth="1"/>
    <col min="17" max="23" width="5.35" style="1" customWidth="1"/>
    <col min="24" max="29" width="5.175" style="1" customWidth="1"/>
    <col min="30" max="30" width="5" style="1" customWidth="1"/>
    <col min="31" max="32" width="6.425" style="1" customWidth="1"/>
    <col min="33" max="33" width="20.525" style="1" customWidth="1"/>
    <col min="34" max="34" width="11.2416666666667" style="1" customWidth="1"/>
    <col min="35" max="35" width="4.63333333333333" style="1" customWidth="1"/>
    <col min="36" max="39" width="8" style="1" hidden="1" customWidth="1"/>
    <col min="40" max="40" width="23.375" style="1" hidden="1" customWidth="1"/>
    <col min="41" max="42" width="8" style="1" hidden="1" customWidth="1"/>
    <col min="43" max="271" width="8" style="1" customWidth="1"/>
    <col min="272" max="16384" width="6.875" style="1"/>
  </cols>
  <sheetData>
    <row r="1" s="1" customFormat="1" ht="39.75" customHeight="1" spans="1:1">
      <c r="A1" s="7" t="s">
        <v>75</v>
      </c>
    </row>
    <row r="2" s="1" customFormat="1" ht="41.1" customHeight="1" spans="1:34">
      <c r="A2" s="8" t="s">
        <v>76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="2" customFormat="1" ht="30" customHeight="1" spans="1:41">
      <c r="A3" s="10" t="s">
        <v>4</v>
      </c>
      <c r="B3" s="11" t="s">
        <v>77</v>
      </c>
      <c r="C3" s="11" t="s">
        <v>78</v>
      </c>
      <c r="D3" s="11" t="s">
        <v>79</v>
      </c>
      <c r="E3" s="11"/>
      <c r="F3" s="11" t="s">
        <v>80</v>
      </c>
      <c r="G3" s="11" t="s">
        <v>81</v>
      </c>
      <c r="H3" s="11" t="s">
        <v>82</v>
      </c>
      <c r="I3" s="11" t="s">
        <v>83</v>
      </c>
      <c r="J3" s="11" t="s">
        <v>84</v>
      </c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 t="s">
        <v>85</v>
      </c>
      <c r="Y3" s="11" t="s">
        <v>86</v>
      </c>
      <c r="Z3" s="11" t="s">
        <v>87</v>
      </c>
      <c r="AA3" s="11" t="s">
        <v>88</v>
      </c>
      <c r="AB3" s="11" t="s">
        <v>89</v>
      </c>
      <c r="AC3" s="11" t="s">
        <v>90</v>
      </c>
      <c r="AD3" s="11" t="s">
        <v>91</v>
      </c>
      <c r="AE3" s="11"/>
      <c r="AF3" s="11" t="s">
        <v>92</v>
      </c>
      <c r="AG3" s="11" t="s">
        <v>93</v>
      </c>
      <c r="AH3" s="11" t="s">
        <v>94</v>
      </c>
      <c r="AI3" s="11" t="s">
        <v>95</v>
      </c>
      <c r="AL3" s="25" t="s">
        <v>96</v>
      </c>
      <c r="AM3" s="26"/>
      <c r="AN3" s="26"/>
      <c r="AO3" s="32"/>
    </row>
    <row r="4" s="2" customFormat="1" ht="30" customHeight="1" spans="1:41">
      <c r="A4" s="10"/>
      <c r="B4" s="11"/>
      <c r="C4" s="11"/>
      <c r="D4" s="11" t="s">
        <v>97</v>
      </c>
      <c r="E4" s="11" t="s">
        <v>98</v>
      </c>
      <c r="F4" s="11"/>
      <c r="G4" s="11"/>
      <c r="H4" s="11"/>
      <c r="I4" s="11"/>
      <c r="J4" s="11" t="s">
        <v>7</v>
      </c>
      <c r="K4" s="11" t="s">
        <v>99</v>
      </c>
      <c r="L4" s="11"/>
      <c r="M4" s="11"/>
      <c r="N4" s="11"/>
      <c r="O4" s="11"/>
      <c r="P4" s="11" t="s">
        <v>100</v>
      </c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L4" s="27" t="s">
        <v>101</v>
      </c>
      <c r="AM4" s="27" t="s">
        <v>102</v>
      </c>
      <c r="AN4" s="27" t="s">
        <v>103</v>
      </c>
      <c r="AO4" s="27" t="s">
        <v>104</v>
      </c>
    </row>
    <row r="5" s="2" customFormat="1" ht="78" customHeight="1" spans="1:41">
      <c r="A5" s="10"/>
      <c r="B5" s="11"/>
      <c r="C5" s="11"/>
      <c r="D5" s="11"/>
      <c r="E5" s="11"/>
      <c r="F5" s="11"/>
      <c r="G5" s="11"/>
      <c r="H5" s="11"/>
      <c r="I5" s="11"/>
      <c r="J5" s="11"/>
      <c r="K5" s="11" t="s">
        <v>105</v>
      </c>
      <c r="L5" s="11" t="s">
        <v>106</v>
      </c>
      <c r="M5" s="11" t="s">
        <v>107</v>
      </c>
      <c r="N5" s="11" t="s">
        <v>108</v>
      </c>
      <c r="O5" s="11" t="s">
        <v>109</v>
      </c>
      <c r="P5" s="11" t="s">
        <v>110</v>
      </c>
      <c r="Q5" s="11" t="s">
        <v>111</v>
      </c>
      <c r="R5" s="11" t="s">
        <v>112</v>
      </c>
      <c r="S5" s="11" t="s">
        <v>113</v>
      </c>
      <c r="T5" s="11" t="s">
        <v>114</v>
      </c>
      <c r="U5" s="11" t="s">
        <v>115</v>
      </c>
      <c r="V5" s="11" t="s">
        <v>116</v>
      </c>
      <c r="W5" s="11" t="s">
        <v>117</v>
      </c>
      <c r="X5" s="11"/>
      <c r="Y5" s="11"/>
      <c r="Z5" s="11"/>
      <c r="AA5" s="11"/>
      <c r="AB5" s="11"/>
      <c r="AC5" s="11"/>
      <c r="AD5" s="11" t="s">
        <v>118</v>
      </c>
      <c r="AE5" s="11" t="s">
        <v>119</v>
      </c>
      <c r="AF5" s="11"/>
      <c r="AG5" s="11"/>
      <c r="AH5" s="11"/>
      <c r="AI5" s="11"/>
      <c r="AL5" s="27" t="s">
        <v>120</v>
      </c>
      <c r="AM5" s="27" t="s">
        <v>121</v>
      </c>
      <c r="AN5" s="27" t="s">
        <v>122</v>
      </c>
      <c r="AO5" s="27" t="s">
        <v>123</v>
      </c>
    </row>
    <row r="6" s="3" customFormat="1" ht="35.1" customHeight="1" spans="1:41">
      <c r="A6" s="12" t="s">
        <v>124</v>
      </c>
      <c r="B6" s="13">
        <f>B7+B18+B23+B26+B32+B36+B45+B51+B55+B61+B70+B75</f>
        <v>14</v>
      </c>
      <c r="C6" s="13">
        <f t="shared" ref="C6:W6" si="0">C7+C18+C23+C26+C32+C36+C45+C51+C55+C61+C70+C75</f>
        <v>0</v>
      </c>
      <c r="D6" s="13">
        <f t="shared" si="0"/>
        <v>0</v>
      </c>
      <c r="E6" s="13">
        <f t="shared" si="0"/>
        <v>0</v>
      </c>
      <c r="F6" s="13">
        <f t="shared" si="0"/>
        <v>0</v>
      </c>
      <c r="G6" s="13">
        <f t="shared" si="0"/>
        <v>0</v>
      </c>
      <c r="H6" s="13">
        <f t="shared" si="0"/>
        <v>0</v>
      </c>
      <c r="I6" s="13">
        <f t="shared" si="0"/>
        <v>0</v>
      </c>
      <c r="J6" s="13">
        <f t="shared" si="0"/>
        <v>2490</v>
      </c>
      <c r="K6" s="13">
        <f t="shared" si="0"/>
        <v>1640</v>
      </c>
      <c r="L6" s="13">
        <f t="shared" si="0"/>
        <v>0</v>
      </c>
      <c r="M6" s="13">
        <f t="shared" si="0"/>
        <v>0</v>
      </c>
      <c r="N6" s="13">
        <f t="shared" si="0"/>
        <v>0</v>
      </c>
      <c r="O6" s="13">
        <f t="shared" si="0"/>
        <v>0</v>
      </c>
      <c r="P6" s="13">
        <f t="shared" si="0"/>
        <v>850</v>
      </c>
      <c r="Q6" s="13">
        <f t="shared" si="0"/>
        <v>0</v>
      </c>
      <c r="R6" s="13">
        <f t="shared" si="0"/>
        <v>0</v>
      </c>
      <c r="S6" s="13">
        <f t="shared" si="0"/>
        <v>0</v>
      </c>
      <c r="T6" s="13">
        <f t="shared" si="0"/>
        <v>0</v>
      </c>
      <c r="U6" s="13">
        <f t="shared" si="0"/>
        <v>0</v>
      </c>
      <c r="V6" s="13">
        <f t="shared" si="0"/>
        <v>0</v>
      </c>
      <c r="W6" s="13">
        <f t="shared" si="0"/>
        <v>0</v>
      </c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L6" s="27"/>
      <c r="AM6" s="27" t="s">
        <v>125</v>
      </c>
      <c r="AN6" s="27"/>
      <c r="AO6" s="27"/>
    </row>
    <row r="7" s="3" customFormat="1" ht="35.1" customHeight="1" spans="1:41">
      <c r="A7" s="14" t="s">
        <v>18</v>
      </c>
      <c r="B7" s="13">
        <v>7</v>
      </c>
      <c r="C7" s="13"/>
      <c r="D7" s="13"/>
      <c r="E7" s="13"/>
      <c r="F7" s="13"/>
      <c r="G7" s="13"/>
      <c r="H7" s="13"/>
      <c r="I7" s="13"/>
      <c r="J7" s="13">
        <f>J8+J9+J10+J11+J15+J16+J17</f>
        <v>1200</v>
      </c>
      <c r="K7" s="13">
        <f t="shared" ref="K7:W7" si="1">K8+K9+K10+K11+K15+K16+K17</f>
        <v>1200</v>
      </c>
      <c r="L7" s="13">
        <f t="shared" si="1"/>
        <v>0</v>
      </c>
      <c r="M7" s="13">
        <f t="shared" si="1"/>
        <v>0</v>
      </c>
      <c r="N7" s="13">
        <f t="shared" si="1"/>
        <v>0</v>
      </c>
      <c r="O7" s="13">
        <f t="shared" si="1"/>
        <v>0</v>
      </c>
      <c r="P7" s="13">
        <f t="shared" si="1"/>
        <v>0</v>
      </c>
      <c r="Q7" s="13">
        <f t="shared" si="1"/>
        <v>0</v>
      </c>
      <c r="R7" s="13">
        <f t="shared" si="1"/>
        <v>0</v>
      </c>
      <c r="S7" s="13">
        <f t="shared" si="1"/>
        <v>0</v>
      </c>
      <c r="T7" s="13">
        <f t="shared" si="1"/>
        <v>0</v>
      </c>
      <c r="U7" s="13">
        <f t="shared" si="1"/>
        <v>0</v>
      </c>
      <c r="V7" s="13">
        <f t="shared" si="1"/>
        <v>0</v>
      </c>
      <c r="W7" s="13">
        <f t="shared" si="1"/>
        <v>0</v>
      </c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L7" s="27"/>
      <c r="AM7" s="27" t="s">
        <v>126</v>
      </c>
      <c r="AN7" s="27"/>
      <c r="AO7" s="27"/>
    </row>
    <row r="8" s="1" customFormat="1" ht="109" customHeight="1" spans="1:35">
      <c r="A8" s="15" t="s">
        <v>19</v>
      </c>
      <c r="B8" s="16" t="s">
        <v>127</v>
      </c>
      <c r="C8" s="16" t="s">
        <v>128</v>
      </c>
      <c r="D8" s="16"/>
      <c r="E8" s="16" t="s">
        <v>129</v>
      </c>
      <c r="F8" s="16" t="s">
        <v>130</v>
      </c>
      <c r="G8" s="16" t="s">
        <v>131</v>
      </c>
      <c r="H8" s="16" t="s">
        <v>132</v>
      </c>
      <c r="I8" s="16">
        <v>15319819788</v>
      </c>
      <c r="J8" s="16">
        <v>100</v>
      </c>
      <c r="K8" s="16">
        <v>100</v>
      </c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 t="s">
        <v>122</v>
      </c>
      <c r="Y8" s="16" t="s">
        <v>104</v>
      </c>
      <c r="Z8" s="16" t="s">
        <v>104</v>
      </c>
      <c r="AA8" s="16" t="s">
        <v>123</v>
      </c>
      <c r="AB8" s="16" t="s">
        <v>104</v>
      </c>
      <c r="AC8" s="16" t="s">
        <v>123</v>
      </c>
      <c r="AD8" s="16">
        <v>46</v>
      </c>
      <c r="AE8" s="16">
        <v>159</v>
      </c>
      <c r="AF8" s="16">
        <v>1838</v>
      </c>
      <c r="AG8" s="16" t="s">
        <v>133</v>
      </c>
      <c r="AH8" s="16" t="s">
        <v>134</v>
      </c>
      <c r="AI8" s="16"/>
    </row>
    <row r="9" s="1" customFormat="1" ht="92" customHeight="1" spans="1:35">
      <c r="A9" s="15"/>
      <c r="B9" s="16" t="s">
        <v>135</v>
      </c>
      <c r="C9" s="16" t="s">
        <v>136</v>
      </c>
      <c r="D9" s="16"/>
      <c r="E9" s="16" t="s">
        <v>137</v>
      </c>
      <c r="F9" s="16" t="s">
        <v>130</v>
      </c>
      <c r="G9" s="16" t="s">
        <v>131</v>
      </c>
      <c r="H9" s="16" t="s">
        <v>138</v>
      </c>
      <c r="I9" s="16">
        <v>13309150360</v>
      </c>
      <c r="J9" s="16">
        <v>100</v>
      </c>
      <c r="K9" s="16">
        <v>100</v>
      </c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 t="s">
        <v>122</v>
      </c>
      <c r="Y9" s="16" t="s">
        <v>104</v>
      </c>
      <c r="Z9" s="16" t="s">
        <v>104</v>
      </c>
      <c r="AA9" s="16" t="s">
        <v>123</v>
      </c>
      <c r="AB9" s="16" t="s">
        <v>104</v>
      </c>
      <c r="AC9" s="16" t="s">
        <v>123</v>
      </c>
      <c r="AD9" s="16">
        <v>77</v>
      </c>
      <c r="AE9" s="16">
        <v>242</v>
      </c>
      <c r="AF9" s="16">
        <v>3503</v>
      </c>
      <c r="AG9" s="16" t="s">
        <v>139</v>
      </c>
      <c r="AH9" s="16" t="s">
        <v>140</v>
      </c>
      <c r="AI9" s="16"/>
    </row>
    <row r="10" s="4" customFormat="1" ht="75" customHeight="1" spans="1:35">
      <c r="A10" s="17" t="s">
        <v>141</v>
      </c>
      <c r="B10" s="18" t="s">
        <v>142</v>
      </c>
      <c r="C10" s="19" t="s">
        <v>143</v>
      </c>
      <c r="D10" s="20" t="s">
        <v>144</v>
      </c>
      <c r="E10" s="18" t="s">
        <v>145</v>
      </c>
      <c r="F10" s="20" t="s">
        <v>130</v>
      </c>
      <c r="G10" s="20" t="s">
        <v>146</v>
      </c>
      <c r="H10" s="20" t="s">
        <v>147</v>
      </c>
      <c r="I10" s="23">
        <v>18700527088</v>
      </c>
      <c r="J10" s="20">
        <v>200</v>
      </c>
      <c r="K10" s="20">
        <v>200</v>
      </c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 t="s">
        <v>122</v>
      </c>
      <c r="Y10" s="20" t="s">
        <v>104</v>
      </c>
      <c r="Z10" s="20" t="s">
        <v>123</v>
      </c>
      <c r="AA10" s="20" t="s">
        <v>123</v>
      </c>
      <c r="AB10" s="20" t="s">
        <v>104</v>
      </c>
      <c r="AC10" s="20" t="s">
        <v>123</v>
      </c>
      <c r="AD10" s="20">
        <v>27</v>
      </c>
      <c r="AE10" s="20">
        <v>209</v>
      </c>
      <c r="AF10" s="20">
        <v>1596</v>
      </c>
      <c r="AG10" s="18" t="s">
        <v>148</v>
      </c>
      <c r="AH10" s="28" t="s">
        <v>149</v>
      </c>
      <c r="AI10" s="29"/>
    </row>
    <row r="11" s="4" customFormat="1" ht="54" customHeight="1" spans="1:35">
      <c r="A11" s="17" t="s">
        <v>141</v>
      </c>
      <c r="B11" s="21" t="s">
        <v>150</v>
      </c>
      <c r="C11" s="20" t="s">
        <v>151</v>
      </c>
      <c r="D11" s="20" t="s">
        <v>144</v>
      </c>
      <c r="E11" s="21" t="s">
        <v>152</v>
      </c>
      <c r="F11" s="20" t="s">
        <v>130</v>
      </c>
      <c r="G11" s="20" t="s">
        <v>146</v>
      </c>
      <c r="H11" s="20" t="s">
        <v>153</v>
      </c>
      <c r="I11" s="20" t="s">
        <v>154</v>
      </c>
      <c r="J11" s="20">
        <v>50</v>
      </c>
      <c r="K11" s="20">
        <v>50</v>
      </c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 t="s">
        <v>122</v>
      </c>
      <c r="Y11" s="20" t="s">
        <v>104</v>
      </c>
      <c r="Z11" s="20" t="s">
        <v>123</v>
      </c>
      <c r="AA11" s="20" t="s">
        <v>123</v>
      </c>
      <c r="AB11" s="20" t="s">
        <v>104</v>
      </c>
      <c r="AC11" s="20" t="s">
        <v>123</v>
      </c>
      <c r="AD11" s="20">
        <v>82</v>
      </c>
      <c r="AE11" s="20">
        <v>302</v>
      </c>
      <c r="AF11" s="20">
        <v>2296</v>
      </c>
      <c r="AG11" s="18" t="s">
        <v>155</v>
      </c>
      <c r="AH11" s="20" t="s">
        <v>156</v>
      </c>
      <c r="AI11" s="29"/>
    </row>
    <row r="12" s="1" customFormat="1" ht="35.1" customHeight="1" spans="1:35">
      <c r="A12" s="15" t="s">
        <v>20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30"/>
    </row>
    <row r="13" s="1" customFormat="1" ht="35.1" customHeight="1" spans="1:35">
      <c r="A13" s="15" t="s">
        <v>21</v>
      </c>
      <c r="B13" s="15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30"/>
    </row>
    <row r="14" s="1" customFormat="1" ht="35.1" customHeight="1" spans="1:35">
      <c r="A14" s="15" t="s">
        <v>22</v>
      </c>
      <c r="B14" s="15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30"/>
    </row>
    <row r="15" s="1" customFormat="1" ht="102" customHeight="1" spans="1:35">
      <c r="A15" s="15" t="s">
        <v>23</v>
      </c>
      <c r="B15" s="15" t="s">
        <v>157</v>
      </c>
      <c r="C15" s="16" t="s">
        <v>158</v>
      </c>
      <c r="D15" s="16" t="s">
        <v>144</v>
      </c>
      <c r="E15" s="16" t="s">
        <v>159</v>
      </c>
      <c r="F15" s="16" t="s">
        <v>130</v>
      </c>
      <c r="G15" s="16" t="s">
        <v>131</v>
      </c>
      <c r="H15" s="16" t="s">
        <v>160</v>
      </c>
      <c r="I15" s="15">
        <v>15891458599</v>
      </c>
      <c r="J15" s="16">
        <v>100</v>
      </c>
      <c r="K15" s="16">
        <v>100</v>
      </c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 t="s">
        <v>104</v>
      </c>
      <c r="Z15" s="16" t="s">
        <v>104</v>
      </c>
      <c r="AA15" s="16" t="s">
        <v>123</v>
      </c>
      <c r="AB15" s="16" t="s">
        <v>104</v>
      </c>
      <c r="AC15" s="16" t="s">
        <v>123</v>
      </c>
      <c r="AD15" s="16">
        <v>158</v>
      </c>
      <c r="AE15" s="16">
        <v>575</v>
      </c>
      <c r="AF15" s="16">
        <v>2327</v>
      </c>
      <c r="AG15" s="16" t="s">
        <v>161</v>
      </c>
      <c r="AH15" s="16" t="s">
        <v>162</v>
      </c>
      <c r="AI15" s="30"/>
    </row>
    <row r="16" s="4" customFormat="1" ht="91" customHeight="1" spans="1:35">
      <c r="A16" s="17"/>
      <c r="B16" s="21" t="s">
        <v>163</v>
      </c>
      <c r="C16" s="21" t="s">
        <v>164</v>
      </c>
      <c r="D16" s="20" t="s">
        <v>144</v>
      </c>
      <c r="E16" s="18" t="s">
        <v>145</v>
      </c>
      <c r="F16" s="20" t="s">
        <v>130</v>
      </c>
      <c r="G16" s="20" t="s">
        <v>146</v>
      </c>
      <c r="H16" s="20" t="s">
        <v>147</v>
      </c>
      <c r="I16" s="23">
        <v>18700527088</v>
      </c>
      <c r="J16" s="20">
        <v>150</v>
      </c>
      <c r="K16" s="20">
        <v>150</v>
      </c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 t="s">
        <v>122</v>
      </c>
      <c r="Y16" s="20" t="s">
        <v>104</v>
      </c>
      <c r="Z16" s="20" t="s">
        <v>123</v>
      </c>
      <c r="AA16" s="20" t="s">
        <v>123</v>
      </c>
      <c r="AB16" s="20" t="s">
        <v>104</v>
      </c>
      <c r="AC16" s="20" t="s">
        <v>123</v>
      </c>
      <c r="AD16" s="20">
        <v>89</v>
      </c>
      <c r="AE16" s="20">
        <v>491</v>
      </c>
      <c r="AF16" s="20">
        <v>4387</v>
      </c>
      <c r="AG16" s="18" t="s">
        <v>148</v>
      </c>
      <c r="AH16" s="20" t="s">
        <v>165</v>
      </c>
      <c r="AI16" s="29"/>
    </row>
    <row r="17" s="4" customFormat="1" ht="94" customHeight="1" spans="1:35">
      <c r="A17" s="17"/>
      <c r="B17" s="21" t="s">
        <v>166</v>
      </c>
      <c r="C17" s="19" t="s">
        <v>167</v>
      </c>
      <c r="D17" s="20" t="s">
        <v>144</v>
      </c>
      <c r="E17" s="21" t="s">
        <v>168</v>
      </c>
      <c r="F17" s="20" t="s">
        <v>130</v>
      </c>
      <c r="G17" s="20" t="s">
        <v>146</v>
      </c>
      <c r="H17" s="20" t="s">
        <v>169</v>
      </c>
      <c r="I17" s="20" t="s">
        <v>170</v>
      </c>
      <c r="J17" s="20">
        <v>500</v>
      </c>
      <c r="K17" s="20">
        <v>500</v>
      </c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 t="s">
        <v>122</v>
      </c>
      <c r="Y17" s="20" t="s">
        <v>104</v>
      </c>
      <c r="Z17" s="20" t="s">
        <v>123</v>
      </c>
      <c r="AA17" s="20" t="s">
        <v>123</v>
      </c>
      <c r="AB17" s="20" t="s">
        <v>104</v>
      </c>
      <c r="AC17" s="20" t="s">
        <v>123</v>
      </c>
      <c r="AD17" s="20">
        <v>112</v>
      </c>
      <c r="AE17" s="20">
        <v>362</v>
      </c>
      <c r="AF17" s="20">
        <v>2640</v>
      </c>
      <c r="AG17" s="21" t="s">
        <v>171</v>
      </c>
      <c r="AH17" s="20" t="s">
        <v>149</v>
      </c>
      <c r="AI17" s="29"/>
    </row>
    <row r="18" s="1" customFormat="1" ht="35.1" customHeight="1" spans="1:35">
      <c r="A18" s="14" t="s">
        <v>24</v>
      </c>
      <c r="B18" s="15" t="s">
        <v>172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30"/>
    </row>
    <row r="19" s="1" customFormat="1" ht="35.1" customHeight="1" spans="1:35">
      <c r="A19" s="15" t="s">
        <v>25</v>
      </c>
      <c r="B19" s="15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30"/>
    </row>
    <row r="20" s="1" customFormat="1" ht="35.1" customHeight="1" spans="1:35">
      <c r="A20" s="15" t="s">
        <v>26</v>
      </c>
      <c r="B20" s="15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30"/>
    </row>
    <row r="21" s="1" customFormat="1" ht="35.1" customHeight="1" spans="1:35">
      <c r="A21" s="15" t="s">
        <v>27</v>
      </c>
      <c r="B21" s="15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30"/>
    </row>
    <row r="22" s="1" customFormat="1" ht="35.1" customHeight="1" spans="1:35">
      <c r="A22" s="15" t="s">
        <v>28</v>
      </c>
      <c r="B22" s="15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30"/>
    </row>
    <row r="23" s="1" customFormat="1" ht="35.1" customHeight="1" spans="1:35">
      <c r="A23" s="14" t="s">
        <v>29</v>
      </c>
      <c r="B23" s="15" t="s">
        <v>172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30"/>
    </row>
    <row r="24" s="1" customFormat="1" ht="35.1" customHeight="1" spans="1:35">
      <c r="A24" s="15" t="s">
        <v>30</v>
      </c>
      <c r="B24" s="15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30"/>
    </row>
    <row r="25" s="1" customFormat="1" ht="35.1" customHeight="1" spans="1:35">
      <c r="A25" s="15" t="s">
        <v>31</v>
      </c>
      <c r="B25" s="15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30"/>
    </row>
    <row r="26" s="1" customFormat="1" ht="35.1" customHeight="1" spans="1:35">
      <c r="A26" s="14" t="s">
        <v>32</v>
      </c>
      <c r="B26" s="15" t="s">
        <v>172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30"/>
    </row>
    <row r="27" s="1" customFormat="1" ht="35.1" customHeight="1" spans="1:35">
      <c r="A27" s="15" t="s">
        <v>173</v>
      </c>
      <c r="B27" s="15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30"/>
    </row>
    <row r="28" s="1" customFormat="1" ht="35.1" customHeight="1" spans="1:35">
      <c r="A28" s="15" t="s">
        <v>174</v>
      </c>
      <c r="B28" s="15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30"/>
    </row>
    <row r="29" s="1" customFormat="1" ht="35.1" customHeight="1" spans="1:35">
      <c r="A29" s="15" t="s">
        <v>175</v>
      </c>
      <c r="B29" s="15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30"/>
    </row>
    <row r="30" s="1" customFormat="1" ht="35.1" customHeight="1" spans="1:35">
      <c r="A30" s="15" t="s">
        <v>176</v>
      </c>
      <c r="B30" s="15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30"/>
    </row>
    <row r="31" s="1" customFormat="1" ht="35.1" customHeight="1" spans="1:35">
      <c r="A31" s="15" t="s">
        <v>177</v>
      </c>
      <c r="B31" s="15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30"/>
    </row>
    <row r="32" s="1" customFormat="1" ht="35.1" customHeight="1" spans="1:35">
      <c r="A32" s="14" t="s">
        <v>34</v>
      </c>
      <c r="B32" s="15" t="s">
        <v>178</v>
      </c>
      <c r="C32" s="16"/>
      <c r="D32" s="16"/>
      <c r="E32" s="16"/>
      <c r="F32" s="16"/>
      <c r="G32" s="16"/>
      <c r="H32" s="16"/>
      <c r="I32" s="16"/>
      <c r="J32" s="13">
        <f>J33+J34+J35</f>
        <v>60</v>
      </c>
      <c r="K32" s="13">
        <f t="shared" ref="K32:W32" si="2">K33+K34+K35</f>
        <v>0</v>
      </c>
      <c r="L32" s="13">
        <f t="shared" si="2"/>
        <v>0</v>
      </c>
      <c r="M32" s="13">
        <f t="shared" si="2"/>
        <v>0</v>
      </c>
      <c r="N32" s="13">
        <f t="shared" si="2"/>
        <v>0</v>
      </c>
      <c r="O32" s="13">
        <f t="shared" si="2"/>
        <v>0</v>
      </c>
      <c r="P32" s="13">
        <f t="shared" si="2"/>
        <v>60</v>
      </c>
      <c r="Q32" s="13">
        <f t="shared" si="2"/>
        <v>0</v>
      </c>
      <c r="R32" s="13">
        <f t="shared" si="2"/>
        <v>0</v>
      </c>
      <c r="S32" s="13">
        <f t="shared" si="2"/>
        <v>0</v>
      </c>
      <c r="T32" s="13">
        <f t="shared" si="2"/>
        <v>0</v>
      </c>
      <c r="U32" s="13">
        <f t="shared" si="2"/>
        <v>0</v>
      </c>
      <c r="V32" s="13">
        <f t="shared" si="2"/>
        <v>0</v>
      </c>
      <c r="W32" s="13">
        <f t="shared" si="2"/>
        <v>0</v>
      </c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30"/>
    </row>
    <row r="33" s="1" customFormat="1" ht="65" customHeight="1" spans="1:35">
      <c r="A33" s="15" t="s">
        <v>35</v>
      </c>
      <c r="B33" s="15" t="s">
        <v>179</v>
      </c>
      <c r="C33" s="16" t="s">
        <v>179</v>
      </c>
      <c r="D33" s="16" t="s">
        <v>144</v>
      </c>
      <c r="E33" s="16" t="s">
        <v>131</v>
      </c>
      <c r="F33" s="16" t="s">
        <v>130</v>
      </c>
      <c r="G33" s="16" t="s">
        <v>131</v>
      </c>
      <c r="H33" s="16" t="s">
        <v>180</v>
      </c>
      <c r="I33" s="24">
        <v>13909152703</v>
      </c>
      <c r="J33" s="16">
        <v>60</v>
      </c>
      <c r="K33" s="16"/>
      <c r="L33" s="16"/>
      <c r="M33" s="16"/>
      <c r="N33" s="16"/>
      <c r="O33" s="16"/>
      <c r="P33" s="16">
        <v>60</v>
      </c>
      <c r="Q33" s="16"/>
      <c r="R33" s="16"/>
      <c r="S33" s="16"/>
      <c r="T33" s="16"/>
      <c r="U33" s="16"/>
      <c r="V33" s="16"/>
      <c r="W33" s="16"/>
      <c r="X33" s="16" t="s">
        <v>122</v>
      </c>
      <c r="Y33" s="16" t="s">
        <v>104</v>
      </c>
      <c r="Z33" s="16" t="s">
        <v>123</v>
      </c>
      <c r="AA33" s="16" t="s">
        <v>123</v>
      </c>
      <c r="AB33" s="16" t="s">
        <v>123</v>
      </c>
      <c r="AC33" s="16" t="s">
        <v>123</v>
      </c>
      <c r="AD33" s="16">
        <v>183</v>
      </c>
      <c r="AE33" s="16">
        <v>185</v>
      </c>
      <c r="AF33" s="16">
        <v>735</v>
      </c>
      <c r="AG33" s="16" t="s">
        <v>181</v>
      </c>
      <c r="AH33" s="16" t="s">
        <v>181</v>
      </c>
      <c r="AI33" s="30"/>
    </row>
    <row r="34" s="1" customFormat="1" ht="35.1" customHeight="1" spans="1:35">
      <c r="A34" s="15" t="s">
        <v>36</v>
      </c>
      <c r="B34" s="15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30"/>
    </row>
    <row r="35" s="1" customFormat="1" ht="107" customHeight="1" spans="1:35">
      <c r="A35" s="16" t="s">
        <v>37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30"/>
    </row>
    <row r="36" s="1" customFormat="1" ht="35.1" customHeight="1" spans="1:35">
      <c r="A36" s="14" t="s">
        <v>38</v>
      </c>
      <c r="B36" s="16">
        <v>0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30"/>
    </row>
    <row r="37" s="1" customFormat="1" ht="35.1" customHeight="1" spans="1:35">
      <c r="A37" s="15" t="s">
        <v>39</v>
      </c>
      <c r="B37" s="15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30"/>
    </row>
    <row r="38" s="1" customFormat="1" ht="35.1" customHeight="1" spans="1:35">
      <c r="A38" s="15" t="s">
        <v>40</v>
      </c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30"/>
    </row>
    <row r="39" s="1" customFormat="1" ht="35.1" customHeight="1" spans="1:35">
      <c r="A39" s="16" t="s">
        <v>41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30"/>
    </row>
    <row r="40" s="1" customFormat="1" ht="35.1" customHeight="1" spans="1:35">
      <c r="A40" s="16" t="s">
        <v>42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30"/>
    </row>
    <row r="41" s="1" customFormat="1" ht="35.1" customHeight="1" spans="1:35">
      <c r="A41" s="16" t="s">
        <v>43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30"/>
    </row>
    <row r="42" s="1" customFormat="1" ht="35.1" customHeight="1" spans="1:35">
      <c r="A42" s="16" t="s">
        <v>44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30"/>
    </row>
    <row r="43" s="1" customFormat="1" ht="35.1" customHeight="1" spans="1:35">
      <c r="A43" s="14" t="s">
        <v>45</v>
      </c>
      <c r="B43" s="16">
        <v>0</v>
      </c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30"/>
    </row>
    <row r="44" s="1" customFormat="1" ht="35.1" customHeight="1" spans="1:35">
      <c r="A44" s="16" t="s">
        <v>46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30"/>
    </row>
    <row r="45" s="5" customFormat="1" ht="35.1" customHeight="1" spans="1:35">
      <c r="A45" s="22" t="s">
        <v>47</v>
      </c>
      <c r="B45" s="13">
        <v>1</v>
      </c>
      <c r="C45" s="13"/>
      <c r="D45" s="13"/>
      <c r="E45" s="13"/>
      <c r="F45" s="13"/>
      <c r="G45" s="13"/>
      <c r="H45" s="13"/>
      <c r="I45" s="13"/>
      <c r="J45" s="13">
        <f>J46+J47+J48+J49+J50</f>
        <v>40</v>
      </c>
      <c r="K45" s="13">
        <f t="shared" ref="K45:W45" si="3">K46+K47+K48+K49+K50</f>
        <v>0</v>
      </c>
      <c r="L45" s="13">
        <f t="shared" si="3"/>
        <v>0</v>
      </c>
      <c r="M45" s="13">
        <f t="shared" si="3"/>
        <v>0</v>
      </c>
      <c r="N45" s="13">
        <f t="shared" si="3"/>
        <v>0</v>
      </c>
      <c r="O45" s="13">
        <f t="shared" si="3"/>
        <v>0</v>
      </c>
      <c r="P45" s="13">
        <f t="shared" si="3"/>
        <v>40</v>
      </c>
      <c r="Q45" s="13">
        <f t="shared" si="3"/>
        <v>0</v>
      </c>
      <c r="R45" s="13">
        <f t="shared" si="3"/>
        <v>0</v>
      </c>
      <c r="S45" s="13">
        <f t="shared" si="3"/>
        <v>0</v>
      </c>
      <c r="T45" s="13">
        <f t="shared" si="3"/>
        <v>0</v>
      </c>
      <c r="U45" s="13">
        <f t="shared" si="3"/>
        <v>0</v>
      </c>
      <c r="V45" s="13">
        <f t="shared" si="3"/>
        <v>0</v>
      </c>
      <c r="W45" s="13">
        <f t="shared" si="3"/>
        <v>0</v>
      </c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31"/>
    </row>
    <row r="46" s="1" customFormat="1" ht="55" customHeight="1" spans="1:35">
      <c r="A46" s="16" t="s">
        <v>48</v>
      </c>
      <c r="B46" s="16" t="s">
        <v>182</v>
      </c>
      <c r="C46" s="16" t="s">
        <v>182</v>
      </c>
      <c r="D46" s="16" t="s">
        <v>144</v>
      </c>
      <c r="E46" s="16" t="s">
        <v>131</v>
      </c>
      <c r="F46" s="16" t="s">
        <v>130</v>
      </c>
      <c r="G46" s="16" t="s">
        <v>131</v>
      </c>
      <c r="H46" s="16" t="s">
        <v>180</v>
      </c>
      <c r="I46" s="24">
        <v>13909152703</v>
      </c>
      <c r="J46" s="16">
        <v>40</v>
      </c>
      <c r="K46" s="16"/>
      <c r="L46" s="16"/>
      <c r="M46" s="16"/>
      <c r="N46" s="16"/>
      <c r="O46" s="16"/>
      <c r="P46" s="16">
        <v>40</v>
      </c>
      <c r="Q46" s="16"/>
      <c r="R46" s="16"/>
      <c r="S46" s="16"/>
      <c r="T46" s="16"/>
      <c r="U46" s="16"/>
      <c r="V46" s="16"/>
      <c r="W46" s="16"/>
      <c r="X46" s="16" t="s">
        <v>122</v>
      </c>
      <c r="Y46" s="16" t="s">
        <v>104</v>
      </c>
      <c r="Z46" s="16" t="s">
        <v>123</v>
      </c>
      <c r="AA46" s="16" t="s">
        <v>123</v>
      </c>
      <c r="AB46" s="16" t="s">
        <v>123</v>
      </c>
      <c r="AC46" s="16" t="s">
        <v>123</v>
      </c>
      <c r="AD46" s="16">
        <v>350</v>
      </c>
      <c r="AE46" s="16">
        <v>350</v>
      </c>
      <c r="AF46" s="16">
        <v>1400</v>
      </c>
      <c r="AG46" s="16" t="s">
        <v>183</v>
      </c>
      <c r="AH46" s="16" t="s">
        <v>184</v>
      </c>
      <c r="AI46" s="30"/>
    </row>
    <row r="47" s="1" customFormat="1" ht="50.1" customHeight="1" spans="1:35">
      <c r="A47" s="16" t="s">
        <v>49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30"/>
    </row>
    <row r="48" s="1" customFormat="1" ht="35.1" customHeight="1" spans="1:35">
      <c r="A48" s="15" t="s">
        <v>50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30"/>
    </row>
    <row r="49" s="1" customFormat="1" ht="35.1" customHeight="1" spans="1:35">
      <c r="A49" s="15" t="s">
        <v>51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30"/>
    </row>
    <row r="50" s="1" customFormat="1" ht="35.1" customHeight="1" spans="1:35">
      <c r="A50" s="15" t="s">
        <v>23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30"/>
    </row>
    <row r="51" s="1" customFormat="1" ht="35.1" customHeight="1" spans="1:35">
      <c r="A51" s="14" t="s">
        <v>52</v>
      </c>
      <c r="B51" s="16">
        <v>0</v>
      </c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30"/>
    </row>
    <row r="52" s="1" customFormat="1" ht="35.1" customHeight="1" spans="1:35">
      <c r="A52" s="15" t="s">
        <v>53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30"/>
    </row>
    <row r="53" s="1" customFormat="1" ht="35.1" customHeight="1" spans="1:35">
      <c r="A53" s="15" t="s">
        <v>54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30"/>
    </row>
    <row r="54" s="1" customFormat="1" ht="35.1" customHeight="1" spans="1:35">
      <c r="A54" s="15" t="s">
        <v>55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30"/>
    </row>
    <row r="55" s="5" customFormat="1" ht="35.1" customHeight="1" spans="1:35">
      <c r="A55" s="22" t="s">
        <v>56</v>
      </c>
      <c r="B55" s="13">
        <v>1</v>
      </c>
      <c r="C55" s="13"/>
      <c r="D55" s="13"/>
      <c r="E55" s="13"/>
      <c r="F55" s="13"/>
      <c r="G55" s="13"/>
      <c r="H55" s="13"/>
      <c r="I55" s="13"/>
      <c r="J55" s="13">
        <f>J56+J57+J58+J59+J60</f>
        <v>750</v>
      </c>
      <c r="K55" s="13">
        <f t="shared" ref="K55:W55" si="4">K56+K57+K58+K59+K60</f>
        <v>0</v>
      </c>
      <c r="L55" s="13">
        <f t="shared" si="4"/>
        <v>0</v>
      </c>
      <c r="M55" s="13">
        <f t="shared" si="4"/>
        <v>0</v>
      </c>
      <c r="N55" s="13">
        <f t="shared" si="4"/>
        <v>0</v>
      </c>
      <c r="O55" s="13">
        <f t="shared" si="4"/>
        <v>0</v>
      </c>
      <c r="P55" s="13">
        <f t="shared" si="4"/>
        <v>750</v>
      </c>
      <c r="Q55" s="13">
        <f t="shared" si="4"/>
        <v>0</v>
      </c>
      <c r="R55" s="13">
        <f t="shared" si="4"/>
        <v>0</v>
      </c>
      <c r="S55" s="13">
        <f t="shared" si="4"/>
        <v>0</v>
      </c>
      <c r="T55" s="13">
        <f t="shared" si="4"/>
        <v>0</v>
      </c>
      <c r="U55" s="13">
        <f t="shared" si="4"/>
        <v>0</v>
      </c>
      <c r="V55" s="13">
        <f t="shared" si="4"/>
        <v>0</v>
      </c>
      <c r="W55" s="13">
        <f t="shared" si="4"/>
        <v>0</v>
      </c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31"/>
    </row>
    <row r="56" s="1" customFormat="1" ht="44" customHeight="1" spans="1:35">
      <c r="A56" s="15" t="s">
        <v>57</v>
      </c>
      <c r="B56" s="16" t="s">
        <v>185</v>
      </c>
      <c r="C56" s="16" t="s">
        <v>186</v>
      </c>
      <c r="D56" s="16" t="s">
        <v>144</v>
      </c>
      <c r="E56" s="16" t="s">
        <v>187</v>
      </c>
      <c r="F56" s="16" t="s">
        <v>130</v>
      </c>
      <c r="G56" s="16" t="s">
        <v>188</v>
      </c>
      <c r="H56" s="16" t="s">
        <v>189</v>
      </c>
      <c r="I56" s="64" t="s">
        <v>190</v>
      </c>
      <c r="J56" s="16">
        <v>750</v>
      </c>
      <c r="K56" s="16"/>
      <c r="L56" s="16"/>
      <c r="M56" s="16"/>
      <c r="N56" s="16"/>
      <c r="O56" s="16"/>
      <c r="P56" s="16">
        <v>750</v>
      </c>
      <c r="Q56" s="16"/>
      <c r="R56" s="16"/>
      <c r="S56" s="16"/>
      <c r="T56" s="16"/>
      <c r="U56" s="16"/>
      <c r="V56" s="16"/>
      <c r="W56" s="16"/>
      <c r="X56" s="16" t="s">
        <v>103</v>
      </c>
      <c r="Y56" s="16" t="s">
        <v>104</v>
      </c>
      <c r="Z56" s="16" t="s">
        <v>123</v>
      </c>
      <c r="AA56" s="16" t="s">
        <v>123</v>
      </c>
      <c r="AB56" s="16" t="s">
        <v>123</v>
      </c>
      <c r="AC56" s="16" t="s">
        <v>123</v>
      </c>
      <c r="AD56" s="16">
        <v>156</v>
      </c>
      <c r="AE56" s="16">
        <v>689</v>
      </c>
      <c r="AF56" s="16">
        <v>2438</v>
      </c>
      <c r="AG56" s="16" t="s">
        <v>191</v>
      </c>
      <c r="AH56" s="16" t="s">
        <v>192</v>
      </c>
      <c r="AI56" s="30"/>
    </row>
    <row r="57" s="1" customFormat="1" ht="35.1" customHeight="1" spans="1:35">
      <c r="A57" s="15" t="s">
        <v>58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30"/>
    </row>
    <row r="58" s="1" customFormat="1" ht="35.1" customHeight="1" spans="1:35">
      <c r="A58" s="15" t="s">
        <v>59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30"/>
    </row>
    <row r="59" s="1" customFormat="1" ht="35.1" customHeight="1" spans="1:35">
      <c r="A59" s="15" t="s">
        <v>60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30"/>
    </row>
    <row r="60" s="1" customFormat="1" ht="35.1" customHeight="1" spans="1:35">
      <c r="A60" s="15" t="s">
        <v>61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30"/>
    </row>
    <row r="61" s="5" customFormat="1" ht="35.1" customHeight="1" spans="1:35">
      <c r="A61" s="22" t="s">
        <v>62</v>
      </c>
      <c r="B61" s="13">
        <v>4</v>
      </c>
      <c r="C61" s="13"/>
      <c r="D61" s="13"/>
      <c r="E61" s="13"/>
      <c r="F61" s="13"/>
      <c r="G61" s="13"/>
      <c r="H61" s="13"/>
      <c r="I61" s="13"/>
      <c r="J61" s="13">
        <f>J62+J63+J64+J65+J66+J67+J68</f>
        <v>440</v>
      </c>
      <c r="K61" s="13">
        <f t="shared" ref="K61:W61" si="5">K62+K63+K64+K65+K66+K67+K68</f>
        <v>440</v>
      </c>
      <c r="L61" s="13">
        <f t="shared" si="5"/>
        <v>0</v>
      </c>
      <c r="M61" s="13">
        <f t="shared" si="5"/>
        <v>0</v>
      </c>
      <c r="N61" s="13">
        <f t="shared" si="5"/>
        <v>0</v>
      </c>
      <c r="O61" s="13">
        <f t="shared" si="5"/>
        <v>0</v>
      </c>
      <c r="P61" s="13">
        <f t="shared" si="5"/>
        <v>0</v>
      </c>
      <c r="Q61" s="13">
        <f t="shared" si="5"/>
        <v>0</v>
      </c>
      <c r="R61" s="13">
        <f t="shared" si="5"/>
        <v>0</v>
      </c>
      <c r="S61" s="13">
        <f t="shared" si="5"/>
        <v>0</v>
      </c>
      <c r="T61" s="13">
        <f t="shared" si="5"/>
        <v>0</v>
      </c>
      <c r="U61" s="13">
        <f t="shared" si="5"/>
        <v>0</v>
      </c>
      <c r="V61" s="13">
        <f t="shared" si="5"/>
        <v>0</v>
      </c>
      <c r="W61" s="13">
        <f t="shared" si="5"/>
        <v>0</v>
      </c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31"/>
    </row>
    <row r="62" s="4" customFormat="1" ht="95" customHeight="1" spans="1:35">
      <c r="A62" s="17" t="s">
        <v>63</v>
      </c>
      <c r="B62" s="21" t="s">
        <v>193</v>
      </c>
      <c r="C62" s="21" t="s">
        <v>194</v>
      </c>
      <c r="D62" s="20" t="s">
        <v>144</v>
      </c>
      <c r="E62" s="21" t="s">
        <v>168</v>
      </c>
      <c r="F62" s="20" t="s">
        <v>130</v>
      </c>
      <c r="G62" s="20" t="s">
        <v>146</v>
      </c>
      <c r="H62" s="20" t="s">
        <v>169</v>
      </c>
      <c r="I62" s="20" t="s">
        <v>170</v>
      </c>
      <c r="J62" s="20">
        <v>220</v>
      </c>
      <c r="K62" s="20">
        <v>220</v>
      </c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 t="s">
        <v>122</v>
      </c>
      <c r="Y62" s="20" t="s">
        <v>104</v>
      </c>
      <c r="Z62" s="20" t="s">
        <v>123</v>
      </c>
      <c r="AA62" s="20" t="s">
        <v>123</v>
      </c>
      <c r="AB62" s="20" t="s">
        <v>104</v>
      </c>
      <c r="AC62" s="20" t="s">
        <v>123</v>
      </c>
      <c r="AD62" s="20">
        <v>389</v>
      </c>
      <c r="AE62" s="20">
        <v>927</v>
      </c>
      <c r="AF62" s="20">
        <v>5740</v>
      </c>
      <c r="AG62" s="20" t="s">
        <v>195</v>
      </c>
      <c r="AH62" s="20" t="s">
        <v>196</v>
      </c>
      <c r="AI62" s="29"/>
    </row>
    <row r="63" s="1" customFormat="1" ht="35.1" customHeight="1" spans="1:35">
      <c r="A63" s="15" t="s">
        <v>64</v>
      </c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30"/>
    </row>
    <row r="64" s="1" customFormat="1" ht="35.1" customHeight="1" spans="1:35">
      <c r="A64" s="15" t="s">
        <v>65</v>
      </c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30"/>
    </row>
    <row r="65" s="1" customFormat="1" ht="35.1" customHeight="1" spans="1:35">
      <c r="A65" s="15" t="s">
        <v>66</v>
      </c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30"/>
    </row>
    <row r="66" s="4" customFormat="1" ht="72" customHeight="1" spans="1:35">
      <c r="A66" s="17" t="s">
        <v>67</v>
      </c>
      <c r="B66" s="18" t="s">
        <v>197</v>
      </c>
      <c r="C66" s="20" t="s">
        <v>198</v>
      </c>
      <c r="D66" s="20" t="s">
        <v>144</v>
      </c>
      <c r="E66" s="18" t="s">
        <v>145</v>
      </c>
      <c r="F66" s="20" t="s">
        <v>130</v>
      </c>
      <c r="G66" s="20" t="s">
        <v>146</v>
      </c>
      <c r="H66" s="20" t="s">
        <v>147</v>
      </c>
      <c r="I66" s="23">
        <v>18700527088</v>
      </c>
      <c r="J66" s="20">
        <v>120</v>
      </c>
      <c r="K66" s="20">
        <v>120</v>
      </c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 t="s">
        <v>122</v>
      </c>
      <c r="Y66" s="20" t="s">
        <v>104</v>
      </c>
      <c r="Z66" s="20" t="s">
        <v>123</v>
      </c>
      <c r="AA66" s="20" t="s">
        <v>123</v>
      </c>
      <c r="AB66" s="20" t="s">
        <v>104</v>
      </c>
      <c r="AC66" s="20" t="s">
        <v>123</v>
      </c>
      <c r="AD66" s="20">
        <v>27</v>
      </c>
      <c r="AE66" s="20">
        <v>209</v>
      </c>
      <c r="AF66" s="20">
        <v>1596</v>
      </c>
      <c r="AG66" s="18" t="s">
        <v>148</v>
      </c>
      <c r="AH66" s="28" t="s">
        <v>149</v>
      </c>
      <c r="AI66" s="29"/>
    </row>
    <row r="67" s="4" customFormat="1" ht="84" customHeight="1" spans="1:35">
      <c r="A67" s="17"/>
      <c r="B67" s="21" t="s">
        <v>199</v>
      </c>
      <c r="C67" s="19" t="s">
        <v>200</v>
      </c>
      <c r="D67" s="20" t="s">
        <v>144</v>
      </c>
      <c r="E67" s="21" t="s">
        <v>201</v>
      </c>
      <c r="F67" s="20" t="s">
        <v>130</v>
      </c>
      <c r="G67" s="20" t="s">
        <v>146</v>
      </c>
      <c r="H67" s="20" t="s">
        <v>202</v>
      </c>
      <c r="I67" s="20" t="s">
        <v>203</v>
      </c>
      <c r="J67" s="20">
        <v>50</v>
      </c>
      <c r="K67" s="20">
        <v>50</v>
      </c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 t="s">
        <v>122</v>
      </c>
      <c r="Y67" s="20" t="s">
        <v>104</v>
      </c>
      <c r="Z67" s="20" t="s">
        <v>123</v>
      </c>
      <c r="AA67" s="20" t="s">
        <v>123</v>
      </c>
      <c r="AB67" s="20" t="s">
        <v>104</v>
      </c>
      <c r="AC67" s="20" t="s">
        <v>123</v>
      </c>
      <c r="AD67" s="20">
        <v>69</v>
      </c>
      <c r="AE67" s="20" t="s">
        <v>204</v>
      </c>
      <c r="AF67" s="20">
        <v>1200</v>
      </c>
      <c r="AG67" s="20" t="s">
        <v>205</v>
      </c>
      <c r="AH67" s="20" t="s">
        <v>206</v>
      </c>
      <c r="AI67" s="29"/>
    </row>
    <row r="68" s="4" customFormat="1" ht="72" customHeight="1" spans="1:35">
      <c r="A68" s="17"/>
      <c r="B68" s="21" t="s">
        <v>207</v>
      </c>
      <c r="C68" s="33" t="s">
        <v>208</v>
      </c>
      <c r="D68" s="20" t="s">
        <v>144</v>
      </c>
      <c r="E68" s="21" t="s">
        <v>209</v>
      </c>
      <c r="F68" s="20" t="s">
        <v>130</v>
      </c>
      <c r="G68" s="20" t="s">
        <v>146</v>
      </c>
      <c r="H68" s="20" t="s">
        <v>147</v>
      </c>
      <c r="I68" s="23">
        <v>18700527088</v>
      </c>
      <c r="J68" s="20">
        <v>50</v>
      </c>
      <c r="K68" s="20">
        <v>50</v>
      </c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 t="s">
        <v>122</v>
      </c>
      <c r="Y68" s="20" t="s">
        <v>104</v>
      </c>
      <c r="Z68" s="20" t="s">
        <v>104</v>
      </c>
      <c r="AA68" s="20" t="s">
        <v>123</v>
      </c>
      <c r="AB68" s="20" t="s">
        <v>104</v>
      </c>
      <c r="AC68" s="20" t="s">
        <v>123</v>
      </c>
      <c r="AD68" s="33">
        <v>30</v>
      </c>
      <c r="AE68" s="33">
        <v>100</v>
      </c>
      <c r="AF68" s="33">
        <v>400</v>
      </c>
      <c r="AG68" s="20" t="s">
        <v>210</v>
      </c>
      <c r="AH68" s="20" t="s">
        <v>211</v>
      </c>
      <c r="AI68" s="29"/>
    </row>
    <row r="69" s="1" customFormat="1" ht="35.1" customHeight="1" spans="1:35">
      <c r="A69" s="15" t="s">
        <v>68</v>
      </c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30"/>
    </row>
    <row r="70" s="1" customFormat="1" ht="35.1" customHeight="1" spans="1:35">
      <c r="A70" s="14" t="s">
        <v>69</v>
      </c>
      <c r="B70" s="16">
        <v>0</v>
      </c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30"/>
    </row>
    <row r="71" s="1" customFormat="1" ht="35.1" customHeight="1" spans="1:35">
      <c r="A71" s="15" t="s">
        <v>70</v>
      </c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30"/>
    </row>
    <row r="72" s="1" customFormat="1" ht="35.1" customHeight="1" spans="1:35">
      <c r="A72" s="15" t="s">
        <v>71</v>
      </c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30"/>
    </row>
    <row r="73" s="1" customFormat="1" ht="35.1" customHeight="1" spans="1:35">
      <c r="A73" s="15" t="s">
        <v>72</v>
      </c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30"/>
    </row>
    <row r="74" s="1" customFormat="1" ht="35.1" customHeight="1" spans="1:35">
      <c r="A74" s="15" t="s">
        <v>212</v>
      </c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</row>
    <row r="75" s="1" customFormat="1" ht="35.1" customHeight="1" spans="1:35">
      <c r="A75" s="34" t="s">
        <v>74</v>
      </c>
      <c r="B75" s="30">
        <v>0</v>
      </c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</row>
  </sheetData>
  <autoFilter ref="A5:AO75">
    <extLst/>
  </autoFilter>
  <mergeCells count="27">
    <mergeCell ref="A2:AH2"/>
    <mergeCell ref="D3:E3"/>
    <mergeCell ref="J3:W3"/>
    <mergeCell ref="AL3:AO3"/>
    <mergeCell ref="K4:O4"/>
    <mergeCell ref="P4:W4"/>
    <mergeCell ref="A3:A5"/>
    <mergeCell ref="B3:B5"/>
    <mergeCell ref="C3:C5"/>
    <mergeCell ref="D4:D5"/>
    <mergeCell ref="E4:E5"/>
    <mergeCell ref="F3:F5"/>
    <mergeCell ref="G3:G5"/>
    <mergeCell ref="H3:H5"/>
    <mergeCell ref="I3:I5"/>
    <mergeCell ref="J4:J5"/>
    <mergeCell ref="X3:X5"/>
    <mergeCell ref="Y3:Y5"/>
    <mergeCell ref="Z3:Z5"/>
    <mergeCell ref="AA3:AA5"/>
    <mergeCell ref="AB3:AB5"/>
    <mergeCell ref="AC3:AC5"/>
    <mergeCell ref="AF3:AF5"/>
    <mergeCell ref="AG3:AG5"/>
    <mergeCell ref="AH3:AH5"/>
    <mergeCell ref="AI3:AI5"/>
    <mergeCell ref="AD3:AE4"/>
  </mergeCells>
  <dataValidations count="3">
    <dataValidation type="list" allowBlank="1" showInputMessage="1" showErrorMessage="1" sqref="F2 F7 F34 F18:F32 F36:F45 F47:F55 F57:F61 F63:F65 F69:F1048576">
      <formula1>$AM$4:$AM$7</formula1>
    </dataValidation>
    <dataValidation type="list" allowBlank="1" showInputMessage="1" showErrorMessage="1" sqref="X2 X8 X9 X10 X11 X15 X16 X17 X33 X46 X56 X62 X66 X67 X68 X6:X7 X12:X14 X18:X32 X34:X45 X47:X55 X57:X61 X63:X65 X69:X1048576">
      <formula1>$AN$4:$AN$5</formula1>
    </dataValidation>
    <dataValidation type="list" allowBlank="1" showInputMessage="1" showErrorMessage="1" sqref="Y2:AC2 Y8:AC8 Y9:AC9 Y10:Z10 AA10 AB10 AC10 Y11 Z11 AA11 AB11 AC11 Y15:AC15 Y16 Z16 AA16 AB16 AC16 Y17:Z17 AA17 AB17:AC17 Y33:AC33 Y46:AC46 Y56 Z56 AA56 AB56 AC56 Y62:Z62 AA62 AB62:AC62 Y66 Z66 AA66 AB66 AC66 Y67 Z67 AA67 AB67 AC67 Y68:Z68 AA68 AB68:AC68 Y69:AC1048576 Y6:AC7 Y12:AC14 Y63:AC65 Y18:AC32 Y34:AC45 Y47:AC55 Y57:AC61">
      <formula1>$AO$4:$AO$5</formula1>
    </dataValidation>
  </dataValidations>
  <pageMargins left="0.471527777777778" right="0.511805555555556" top="0.826388888888889" bottom="0.75" header="0.3" footer="0.3"/>
  <pageSetup paperSize="8" scale="7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项目库汇总表</vt:lpstr>
      <vt:lpstr>项目库明细表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</dc:creator>
  <cp:lastModifiedBy>my</cp:lastModifiedBy>
  <dcterms:created xsi:type="dcterms:W3CDTF">2021-11-18T07:22:00Z</dcterms:created>
  <dcterms:modified xsi:type="dcterms:W3CDTF">2021-12-29T13:11:42Z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DFFE57CD548D420BBF3AAB3FFFA2C457</vt:lpwstr>
  </property>
  <property fmtid="{D5CDD505-2E9C-101B-9397-08002B2CF9AE}" pid="3" name="KSOProductBuildVer">
    <vt:lpwstr>2052-10.1.0.7578</vt:lpwstr>
  </property>
</Properties>
</file>